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chernaya\Desktop\Сайт\"/>
    </mc:Choice>
  </mc:AlternateContent>
  <workbookProtection lockStructure="1"/>
  <bookViews>
    <workbookView xWindow="0" yWindow="0" windowWidth="15360" windowHeight="5340"/>
  </bookViews>
  <sheets>
    <sheet name="2021" sheetId="6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8" i="6" l="1"/>
  <c r="CA19" i="6"/>
  <c r="CD70" i="6" l="1"/>
  <c r="CC70" i="6"/>
  <c r="CB70" i="6"/>
  <c r="CA70" i="6"/>
  <c r="BZ70" i="6"/>
  <c r="BY70" i="6"/>
  <c r="CD69" i="6"/>
  <c r="CC69" i="6"/>
  <c r="CB69" i="6"/>
  <c r="CA69" i="6"/>
  <c r="BZ69" i="6"/>
  <c r="BY69" i="6"/>
  <c r="CD68" i="6"/>
  <c r="CC68" i="6"/>
  <c r="CB68" i="6"/>
  <c r="CA68" i="6"/>
  <c r="BZ68" i="6"/>
  <c r="BY68" i="6"/>
  <c r="CD67" i="6"/>
  <c r="CC67" i="6"/>
  <c r="CB67" i="6"/>
  <c r="CA67" i="6"/>
  <c r="BZ67" i="6"/>
  <c r="BY67" i="6"/>
  <c r="CD66" i="6"/>
  <c r="CC66" i="6"/>
  <c r="CB66" i="6"/>
  <c r="CA66" i="6"/>
  <c r="BZ66" i="6"/>
  <c r="BY66" i="6"/>
  <c r="CA65" i="6"/>
  <c r="BZ65" i="6"/>
  <c r="BY65" i="6"/>
  <c r="BY64" i="6"/>
  <c r="BZ64" i="6" l="1"/>
  <c r="CC65" i="6"/>
  <c r="CB65" i="6"/>
  <c r="CA64" i="6"/>
  <c r="CB64" i="6" l="1"/>
  <c r="CD65" i="6"/>
  <c r="CC64" i="6"/>
  <c r="CD64" i="6" l="1"/>
  <c r="BY43" i="6" l="1"/>
  <c r="CD72" i="6" l="1"/>
  <c r="BZ72" i="6"/>
  <c r="CA84" i="6"/>
  <c r="CA83" i="6"/>
  <c r="CA82" i="6"/>
  <c r="CA81" i="6"/>
  <c r="CA80" i="6"/>
  <c r="CA79" i="6"/>
  <c r="BY78" i="6"/>
  <c r="CD77" i="6"/>
  <c r="CC77" i="6"/>
  <c r="CB77" i="6"/>
  <c r="CA77" i="6"/>
  <c r="BZ77" i="6"/>
  <c r="BY77" i="6"/>
  <c r="CD76" i="6"/>
  <c r="CC76" i="6"/>
  <c r="CB76" i="6"/>
  <c r="CA76" i="6"/>
  <c r="BZ76" i="6"/>
  <c r="BY76" i="6"/>
  <c r="CD75" i="6"/>
  <c r="CC75" i="6"/>
  <c r="CB75" i="6"/>
  <c r="CA75" i="6"/>
  <c r="BZ75" i="6"/>
  <c r="BY75" i="6"/>
  <c r="CD74" i="6"/>
  <c r="CC74" i="6"/>
  <c r="CB74" i="6"/>
  <c r="CA74" i="6"/>
  <c r="BZ74" i="6"/>
  <c r="BY74" i="6"/>
  <c r="CD73" i="6"/>
  <c r="CC73" i="6"/>
  <c r="CB73" i="6"/>
  <c r="CA73" i="6"/>
  <c r="BZ73" i="6"/>
  <c r="BY73" i="6"/>
  <c r="CB72" i="6"/>
  <c r="CA72" i="6"/>
  <c r="BY72" i="6"/>
  <c r="CD71" i="6"/>
  <c r="CG71" i="6" s="1"/>
  <c r="CC71" i="6"/>
  <c r="CF71" i="6" s="1"/>
  <c r="CB71" i="6"/>
  <c r="CA71" i="6"/>
  <c r="BZ71" i="6"/>
  <c r="BY71" i="6"/>
  <c r="CG64" i="6"/>
  <c r="CF64" i="6"/>
  <c r="CA63" i="6"/>
  <c r="CA62" i="6"/>
  <c r="CA61" i="6"/>
  <c r="CA59" i="6"/>
  <c r="CA58" i="6"/>
  <c r="BY57" i="6"/>
  <c r="CA56" i="6"/>
  <c r="CA55" i="6"/>
  <c r="CA54" i="6"/>
  <c r="CA53" i="6"/>
  <c r="CA52" i="6"/>
  <c r="BY50" i="6"/>
  <c r="CA49" i="6"/>
  <c r="CA48" i="6"/>
  <c r="CA47" i="6"/>
  <c r="CA46" i="6"/>
  <c r="CA45" i="6"/>
  <c r="CA42" i="6"/>
  <c r="CA41" i="6"/>
  <c r="CA40" i="6"/>
  <c r="CA39" i="6"/>
  <c r="CA38" i="6"/>
  <c r="CA37" i="6"/>
  <c r="BY36" i="6"/>
  <c r="CA35" i="6"/>
  <c r="CA34" i="6"/>
  <c r="CA33" i="6"/>
  <c r="CA32" i="6"/>
  <c r="CA31" i="6"/>
  <c r="CA30" i="6"/>
  <c r="BY29" i="6"/>
  <c r="CA28" i="6"/>
  <c r="CA27" i="6"/>
  <c r="CA26" i="6"/>
  <c r="CA25" i="6"/>
  <c r="CA24" i="6"/>
  <c r="CA23" i="6"/>
  <c r="BY22" i="6"/>
  <c r="CA21" i="6"/>
  <c r="CA20" i="6"/>
  <c r="CA17" i="6"/>
  <c r="CA16" i="6"/>
  <c r="BY15" i="6"/>
  <c r="CA14" i="6"/>
  <c r="CA13" i="6"/>
  <c r="CA12" i="6"/>
  <c r="CA11" i="6"/>
  <c r="CA10" i="6"/>
  <c r="CA9" i="6"/>
  <c r="CC72" i="6" l="1"/>
  <c r="CB84" i="6"/>
  <c r="CB83" i="6"/>
  <c r="CB82" i="6"/>
  <c r="CB81" i="6"/>
  <c r="CB80" i="6"/>
  <c r="CB79" i="6"/>
  <c r="BZ78" i="6"/>
  <c r="BY81" i="6" l="1"/>
  <c r="BY82" i="6"/>
  <c r="CA78" i="6"/>
  <c r="BZ83" i="6"/>
  <c r="BY83" i="6"/>
  <c r="BZ80" i="6"/>
  <c r="BY80" i="6"/>
  <c r="BY84" i="6"/>
  <c r="BZ81" i="6"/>
  <c r="CB78" i="6"/>
  <c r="BY79" i="6"/>
  <c r="BZ82" i="6"/>
  <c r="BZ84" i="6"/>
  <c r="CD78" i="6" l="1"/>
  <c r="CG78" i="6" s="1"/>
  <c r="CC78" i="6"/>
  <c r="CD80" i="6"/>
  <c r="CC80" i="6"/>
  <c r="CD84" i="6"/>
  <c r="CC84" i="6"/>
  <c r="CD82" i="6"/>
  <c r="CC82" i="6"/>
  <c r="CD83" i="6"/>
  <c r="CC83" i="6"/>
  <c r="CD81" i="6"/>
  <c r="CC81" i="6"/>
  <c r="BZ79" i="6"/>
  <c r="CF78" i="6" l="1"/>
  <c r="CD79" i="6"/>
  <c r="CC79" i="6"/>
  <c r="CA51" i="6"/>
  <c r="CA44" i="6" l="1"/>
  <c r="BY8" i="6"/>
  <c r="CA60" i="6" l="1"/>
  <c r="CA50" i="6" l="1"/>
  <c r="CB16" i="6"/>
  <c r="BY19" i="6"/>
  <c r="CB19" i="6"/>
  <c r="BZ36" i="6"/>
  <c r="CB46" i="6"/>
  <c r="BZ57" i="6"/>
  <c r="BY20" i="6"/>
  <c r="BZ15" i="6"/>
  <c r="CB17" i="6"/>
  <c r="CB60" i="6"/>
  <c r="BY17" i="6"/>
  <c r="CB21" i="6"/>
  <c r="CB52" i="6"/>
  <c r="CB56" i="6"/>
  <c r="BY21" i="6"/>
  <c r="CB18" i="6"/>
  <c r="CB44" i="6"/>
  <c r="CB48" i="6"/>
  <c r="CB38" i="6"/>
  <c r="CB42" i="6"/>
  <c r="CB51" i="6"/>
  <c r="CB54" i="6"/>
  <c r="BY62" i="6"/>
  <c r="BY39" i="6"/>
  <c r="BY40" i="6"/>
  <c r="BY45" i="6"/>
  <c r="BY49" i="6"/>
  <c r="CB55" i="6"/>
  <c r="BY61" i="6"/>
  <c r="BY41" i="6"/>
  <c r="CB41" i="6"/>
  <c r="CB45" i="6"/>
  <c r="CB49" i="6"/>
  <c r="BY54" i="6"/>
  <c r="CB58" i="6"/>
  <c r="CB61" i="6"/>
  <c r="BZ8" i="6"/>
  <c r="CB11" i="6"/>
  <c r="CB15" i="6"/>
  <c r="CA15" i="6"/>
  <c r="CA8" i="6"/>
  <c r="BY60" i="6"/>
  <c r="BY53" i="6"/>
  <c r="CB10" i="6"/>
  <c r="CB14" i="6"/>
  <c r="BY42" i="6"/>
  <c r="BY46" i="6"/>
  <c r="CA57" i="6"/>
  <c r="BY63" i="6"/>
  <c r="BY18" i="6"/>
  <c r="CA36" i="6"/>
  <c r="BY47" i="6"/>
  <c r="BZ50" i="6"/>
  <c r="CB53" i="6"/>
  <c r="BY59" i="6"/>
  <c r="CB37" i="6"/>
  <c r="BZ43" i="6"/>
  <c r="CB47" i="6"/>
  <c r="BY52" i="6"/>
  <c r="BY56" i="6"/>
  <c r="CB59" i="6"/>
  <c r="CB63" i="6"/>
  <c r="CB20" i="6"/>
  <c r="CB13" i="6"/>
  <c r="CA43" i="6"/>
  <c r="BY55" i="6"/>
  <c r="CB62" i="6"/>
  <c r="CB9" i="6"/>
  <c r="CB12" i="6"/>
  <c r="BY38" i="6"/>
  <c r="BZ48" i="6"/>
  <c r="BY48" i="6"/>
  <c r="CB39" i="6"/>
  <c r="CB40" i="6"/>
  <c r="BZ21" i="6"/>
  <c r="CB43" i="6"/>
  <c r="CB36" i="6"/>
  <c r="BZ38" i="6" l="1"/>
  <c r="BZ45" i="6"/>
  <c r="BZ62" i="6"/>
  <c r="BZ56" i="6"/>
  <c r="BZ54" i="6"/>
  <c r="CB23" i="6"/>
  <c r="BZ20" i="6"/>
  <c r="CD20" i="6"/>
  <c r="CC20" i="6"/>
  <c r="CB25" i="6"/>
  <c r="CB26" i="6"/>
  <c r="CB27" i="6"/>
  <c r="CD50" i="6"/>
  <c r="CG50" i="6" s="1"/>
  <c r="CB50" i="6"/>
  <c r="BY51" i="6"/>
  <c r="CD48" i="6"/>
  <c r="CC48" i="6"/>
  <c r="BY16" i="6"/>
  <c r="CD56" i="6"/>
  <c r="CC56" i="6"/>
  <c r="CC57" i="6"/>
  <c r="CF57" i="6" s="1"/>
  <c r="CD18" i="6"/>
  <c r="BZ41" i="6"/>
  <c r="CB24" i="6"/>
  <c r="CB28" i="6"/>
  <c r="BZ49" i="6"/>
  <c r="CB57" i="6"/>
  <c r="CD21" i="6"/>
  <c r="CC21" i="6"/>
  <c r="CC63" i="6"/>
  <c r="BZ17" i="6"/>
  <c r="CC19" i="6"/>
  <c r="BZ40" i="6"/>
  <c r="BZ60" i="6"/>
  <c r="CB8" i="6"/>
  <c r="CD41" i="6"/>
  <c r="CC41" i="6"/>
  <c r="CD42" i="6"/>
  <c r="CC42" i="6"/>
  <c r="BZ61" i="6"/>
  <c r="BZ18" i="6"/>
  <c r="CD19" i="6"/>
  <c r="BZ52" i="6"/>
  <c r="BZ53" i="6"/>
  <c r="BZ47" i="6"/>
  <c r="BZ22" i="6"/>
  <c r="CD45" i="6"/>
  <c r="CC45" i="6"/>
  <c r="CD39" i="6"/>
  <c r="CC39" i="6"/>
  <c r="CD15" i="6"/>
  <c r="CG15" i="6" s="1"/>
  <c r="CC15" i="6"/>
  <c r="CF15" i="6" s="1"/>
  <c r="CC17" i="6"/>
  <c r="CD43" i="6"/>
  <c r="CG43" i="6" s="1"/>
  <c r="CC43" i="6"/>
  <c r="CF43" i="6" s="1"/>
  <c r="CD46" i="6"/>
  <c r="CC46" i="6"/>
  <c r="CD54" i="6"/>
  <c r="CC54" i="6"/>
  <c r="CC61" i="6"/>
  <c r="BY44" i="6"/>
  <c r="BY58" i="6"/>
  <c r="CD17" i="6"/>
  <c r="CC50" i="6"/>
  <c r="CF50" i="6" s="1"/>
  <c r="CC60" i="6"/>
  <c r="BZ39" i="6"/>
  <c r="BY37" i="6"/>
  <c r="CD53" i="6"/>
  <c r="CC53" i="6"/>
  <c r="BZ55" i="6"/>
  <c r="BZ59" i="6"/>
  <c r="CD47" i="6"/>
  <c r="CC47" i="6"/>
  <c r="BZ42" i="6"/>
  <c r="CD52" i="6"/>
  <c r="CC52" i="6"/>
  <c r="CC59" i="6"/>
  <c r="BZ46" i="6"/>
  <c r="BZ19" i="6"/>
  <c r="CC8" i="6"/>
  <c r="BZ63" i="6"/>
  <c r="CD49" i="6"/>
  <c r="CC49" i="6"/>
  <c r="CC62" i="6"/>
  <c r="CD40" i="6"/>
  <c r="CC40" i="6"/>
  <c r="CD38" i="6"/>
  <c r="CC38" i="6"/>
  <c r="CD55" i="6"/>
  <c r="CC55" i="6"/>
  <c r="CD36" i="6"/>
  <c r="CG36" i="6" s="1"/>
  <c r="CC36" i="6"/>
  <c r="CF36" i="6" s="1"/>
  <c r="CC18" i="6"/>
  <c r="CD57" i="6" l="1"/>
  <c r="CG57" i="6" s="1"/>
  <c r="CF8" i="6"/>
  <c r="BY27" i="6"/>
  <c r="BZ51" i="6"/>
  <c r="BZ37" i="6"/>
  <c r="CD44" i="6"/>
  <c r="CC44" i="6"/>
  <c r="CD63" i="6"/>
  <c r="BZ16" i="6"/>
  <c r="CD51" i="6"/>
  <c r="CC51" i="6"/>
  <c r="BY25" i="6"/>
  <c r="BZ44" i="6"/>
  <c r="CD62" i="6"/>
  <c r="CD61" i="6"/>
  <c r="BY26" i="6"/>
  <c r="CD16" i="6"/>
  <c r="CC16" i="6"/>
  <c r="CA22" i="6"/>
  <c r="CD59" i="6"/>
  <c r="BZ58" i="6"/>
  <c r="CC58" i="6"/>
  <c r="CD60" i="6"/>
  <c r="CD8" i="6"/>
  <c r="CG8" i="6" s="1"/>
  <c r="BY24" i="6"/>
  <c r="BY28" i="6"/>
  <c r="CD37" i="6"/>
  <c r="CC37" i="6"/>
  <c r="CC26" i="6" l="1"/>
  <c r="CB22" i="6"/>
  <c r="CB30" i="6"/>
  <c r="CB31" i="6"/>
  <c r="BZ27" i="6"/>
  <c r="BZ24" i="6"/>
  <c r="CB33" i="6"/>
  <c r="BZ26" i="6"/>
  <c r="CD58" i="6"/>
  <c r="CB34" i="6"/>
  <c r="CB32" i="6"/>
  <c r="BY23" i="6"/>
  <c r="CB35" i="6"/>
  <c r="BZ28" i="6"/>
  <c r="BZ25" i="6"/>
  <c r="BZ29" i="6"/>
  <c r="CC22" i="6"/>
  <c r="CC25" i="6"/>
  <c r="CC28" i="6"/>
  <c r="CC27" i="6"/>
  <c r="CC24" i="6"/>
  <c r="CF22" i="6" l="1"/>
  <c r="BY31" i="6"/>
  <c r="BZ23" i="6"/>
  <c r="BY34" i="6"/>
  <c r="CD22" i="6"/>
  <c r="CG22" i="6" s="1"/>
  <c r="CD27" i="6"/>
  <c r="BY33" i="6"/>
  <c r="CD28" i="6"/>
  <c r="CD25" i="6"/>
  <c r="BY32" i="6"/>
  <c r="CD24" i="6"/>
  <c r="CA29" i="6"/>
  <c r="BY35" i="6"/>
  <c r="CC23" i="6"/>
  <c r="CD26" i="6"/>
  <c r="CC34" i="6" l="1"/>
  <c r="CC32" i="6"/>
  <c r="BZ31" i="6"/>
  <c r="CC29" i="6"/>
  <c r="BZ35" i="6"/>
  <c r="CB29" i="6"/>
  <c r="CC35" i="6"/>
  <c r="BZ32" i="6"/>
  <c r="BZ34" i="6"/>
  <c r="CC31" i="6"/>
  <c r="BY30" i="6"/>
  <c r="CD23" i="6"/>
  <c r="BZ33" i="6"/>
  <c r="CC33" i="6"/>
  <c r="CF29" i="6" l="1"/>
  <c r="CD32" i="6"/>
  <c r="CD33" i="6"/>
  <c r="CD31" i="6"/>
  <c r="CC30" i="6"/>
  <c r="BZ30" i="6"/>
  <c r="CD29" i="6"/>
  <c r="CG29" i="6" s="1"/>
  <c r="CD35" i="6"/>
  <c r="CD34" i="6"/>
  <c r="CD30" i="6" l="1"/>
  <c r="CC14" i="6" l="1"/>
  <c r="BY12" i="6"/>
  <c r="BY11" i="6"/>
  <c r="CC12" i="6"/>
  <c r="CD13" i="6"/>
  <c r="CD11" i="6"/>
  <c r="BZ11" i="6"/>
  <c r="CC10" i="6"/>
  <c r="BZ10" i="6"/>
  <c r="CD12" i="6"/>
  <c r="BY13" i="6"/>
  <c r="CD10" i="6"/>
  <c r="BY14" i="6"/>
  <c r="CC11" i="6"/>
  <c r="CD14" i="6"/>
  <c r="BZ13" i="6"/>
  <c r="BZ12" i="6"/>
  <c r="CC13" i="6"/>
  <c r="BY10" i="6"/>
  <c r="BZ14" i="6"/>
  <c r="BY9" i="6"/>
  <c r="CC9" i="6" l="1"/>
  <c r="BZ9" i="6"/>
  <c r="CD9" i="6" l="1"/>
</calcChain>
</file>

<file path=xl/comments1.xml><?xml version="1.0" encoding="utf-8"?>
<comments xmlns="http://schemas.openxmlformats.org/spreadsheetml/2006/main">
  <authors>
    <author>Роговцев Максим Дмитриевич</author>
  </authors>
  <commentList>
    <comment ref="W57" authorId="0" shapeId="0">
      <text>
        <r>
          <rPr>
            <b/>
            <sz val="9"/>
            <color indexed="81"/>
            <rFont val="Tahoma"/>
            <family val="2"/>
            <charset val="204"/>
          </rPr>
          <t>Роговцев Максим Дмитриевич:</t>
        </r>
        <r>
          <rPr>
            <sz val="9"/>
            <color indexed="81"/>
            <rFont val="Tahoma"/>
            <family val="2"/>
            <charset val="204"/>
          </rPr>
          <t xml:space="preserve">
Общий ввод 172,59</t>
        </r>
      </text>
    </comment>
  </commentList>
</comments>
</file>

<file path=xl/sharedStrings.xml><?xml version="1.0" encoding="utf-8"?>
<sst xmlns="http://schemas.openxmlformats.org/spreadsheetml/2006/main" count="326" uniqueCount="46">
  <si>
    <t>Наименование ресурса</t>
  </si>
  <si>
    <t>Тепловая энергия</t>
  </si>
  <si>
    <t>Компонент тепловая энергия</t>
  </si>
  <si>
    <t>Отпущено</t>
  </si>
  <si>
    <t>Размерность</t>
  </si>
  <si>
    <t>Начислено</t>
  </si>
  <si>
    <t>Отклонение</t>
  </si>
  <si>
    <t>Январь</t>
  </si>
  <si>
    <t>Гкал</t>
  </si>
  <si>
    <t>Февраль</t>
  </si>
  <si>
    <t>Март</t>
  </si>
  <si>
    <t>Апрель</t>
  </si>
  <si>
    <t>Май</t>
  </si>
  <si>
    <t>Декабрь</t>
  </si>
  <si>
    <t>Ноябрь</t>
  </si>
  <si>
    <t>Октябрь</t>
  </si>
  <si>
    <t>Сентябрь</t>
  </si>
  <si>
    <t>Июнь</t>
  </si>
  <si>
    <t>Июль</t>
  </si>
  <si>
    <t>Август</t>
  </si>
  <si>
    <t>Прочие</t>
  </si>
  <si>
    <t>Жилая часть</t>
  </si>
  <si>
    <t>Нежилая часть</t>
  </si>
  <si>
    <t>ОДН</t>
  </si>
  <si>
    <t>Тепловые потери, т.э. на наполнение и утечки</t>
  </si>
  <si>
    <t>Абонент МКД ул. Дзержинского, д.4а МУП "ГУД" с 01.09.2020 г.</t>
  </si>
  <si>
    <t>Абонент МКД ул. Первомайская д. 2, УК "Светлый край" с 01.09.2020 г.</t>
  </si>
  <si>
    <t>Абонент МКД Фабричный проезд, д.10  МУП "ГУД" с 01.11.2020 г.</t>
  </si>
  <si>
    <t>Абонент МКД ул. Дзержинского, д.8, к.1  МУП "ГУД"  с 01.11.2020 г.</t>
  </si>
  <si>
    <t>Абонент МКД ул.Луговая, д.2 "Техкомсервис-Пушкино"  с 01.12.2020 г.</t>
  </si>
  <si>
    <t>Абонент МКД ул.Луговая, д.3 "Техкомсервис-Пушкино"  с 01.12.2020 г.</t>
  </si>
  <si>
    <r>
      <t>Тепловая энергия,</t>
    </r>
    <r>
      <rPr>
        <b/>
        <sz val="11"/>
        <color rgb="FFFF0000"/>
        <rFont val="Calibri"/>
        <family val="2"/>
        <charset val="204"/>
      </rPr>
      <t xml:space="preserve"> нет нежилых помещений</t>
    </r>
  </si>
  <si>
    <r>
      <t>Компонент тепловая энергия,</t>
    </r>
    <r>
      <rPr>
        <b/>
        <sz val="11"/>
        <color rgb="FFFF0000"/>
        <rFont val="Calibri"/>
        <family val="2"/>
        <charset val="204"/>
      </rPr>
      <t xml:space="preserve"> нет нежилых помещений</t>
    </r>
  </si>
  <si>
    <t>Абонент МКД ул. Дзержинского, д.8, к.2  ООО "Жилэкссервис"  с 01.11.2020 г.</t>
  </si>
  <si>
    <t>255,518</t>
  </si>
  <si>
    <t>Абонент МКД ул.Первомайская, д. 19 ТСЖ "Уча"  с 01.01.2021 г.</t>
  </si>
  <si>
    <t>Абонент МКД Студенческий проезд 3, ТСЖ  договор с ТСЖ</t>
  </si>
  <si>
    <t>Абонент МКД ул.Первомайская, д. 21 ТСЖ "Вантеево"  с 01.06.2021 г.</t>
  </si>
  <si>
    <t>Абонент МКД Фабричный проезд 3А, ООО "УРЭП № 3"  с 01.07.2021 г.</t>
  </si>
  <si>
    <t>Балланс 2020 года</t>
  </si>
  <si>
    <t>Отклонение с учетом балланса за 2020 год</t>
  </si>
  <si>
    <t>Балланс за 2020 год</t>
  </si>
  <si>
    <t xml:space="preserve">Объем, Гкал </t>
  </si>
  <si>
    <t>Стоимость, руб</t>
  </si>
  <si>
    <t>Балланс тепловой энергии, факт потребления, начисления и стоимость в 2021 году, в том числе по месяцам.</t>
  </si>
  <si>
    <t>Январь -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</si>
</sst>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1" fillId="2" borderId="17" xfId="0" applyNumberFormat="1" applyFont="1" applyFill="1" applyBorder="1"/>
    <xf numFmtId="0" fontId="1" fillId="2" borderId="6" xfId="0" applyNumberFormat="1" applyFont="1" applyFill="1" applyBorder="1"/>
    <xf numFmtId="0" fontId="1" fillId="2" borderId="19" xfId="0" applyNumberFormat="1" applyFont="1" applyFill="1" applyBorder="1"/>
    <xf numFmtId="0" fontId="1" fillId="2" borderId="8" xfId="0" applyNumberFormat="1" applyFont="1" applyFill="1" applyBorder="1"/>
    <xf numFmtId="0" fontId="1" fillId="2" borderId="32" xfId="0" applyNumberFormat="1" applyFont="1" applyFill="1" applyBorder="1" applyAlignment="1">
      <alignment vertical="center"/>
    </xf>
    <xf numFmtId="2" fontId="0" fillId="2" borderId="18" xfId="0" applyNumberFormat="1" applyFill="1" applyBorder="1"/>
    <xf numFmtId="2" fontId="0" fillId="2" borderId="25" xfId="0" applyNumberFormat="1" applyFill="1" applyBorder="1"/>
    <xf numFmtId="0" fontId="1" fillId="2" borderId="25" xfId="0" applyNumberFormat="1" applyFont="1" applyFill="1" applyBorder="1"/>
    <xf numFmtId="0" fontId="1" fillId="2" borderId="32" xfId="0" applyNumberFormat="1" applyFont="1" applyFill="1" applyBorder="1"/>
    <xf numFmtId="2" fontId="0" fillId="2" borderId="43" xfId="0" applyNumberFormat="1" applyFill="1" applyBorder="1"/>
    <xf numFmtId="165" fontId="0" fillId="2" borderId="31" xfId="0" applyNumberFormat="1" applyFill="1" applyBorder="1"/>
    <xf numFmtId="165" fontId="0" fillId="2" borderId="3" xfId="0" applyNumberFormat="1" applyFill="1" applyBorder="1"/>
    <xf numFmtId="2" fontId="0" fillId="2" borderId="10" xfId="0" applyNumberFormat="1" applyFill="1" applyBorder="1"/>
    <xf numFmtId="164" fontId="6" fillId="2" borderId="36" xfId="0" applyNumberFormat="1" applyFont="1" applyFill="1" applyBorder="1"/>
    <xf numFmtId="4" fontId="6" fillId="2" borderId="2" xfId="0" applyNumberFormat="1" applyFont="1" applyFill="1" applyBorder="1"/>
    <xf numFmtId="164" fontId="6" fillId="2" borderId="44" xfId="0" applyNumberFormat="1" applyFont="1" applyFill="1" applyBorder="1"/>
    <xf numFmtId="4" fontId="6" fillId="2" borderId="38" xfId="0" applyNumberFormat="1" applyFont="1" applyFill="1" applyBorder="1"/>
    <xf numFmtId="2" fontId="0" fillId="2" borderId="27" xfId="0" applyNumberFormat="1" applyFill="1" applyBorder="1"/>
    <xf numFmtId="164" fontId="6" fillId="2" borderId="28" xfId="0" applyNumberFormat="1" applyFont="1" applyFill="1" applyBorder="1"/>
    <xf numFmtId="4" fontId="6" fillId="2" borderId="29" xfId="0" applyNumberFormat="1" applyFont="1" applyFill="1" applyBorder="1"/>
    <xf numFmtId="164" fontId="6" fillId="2" borderId="1" xfId="0" applyNumberFormat="1" applyFont="1" applyFill="1" applyBorder="1"/>
    <xf numFmtId="4" fontId="6" fillId="2" borderId="36" xfId="0" applyNumberFormat="1" applyFont="1" applyFill="1" applyBorder="1"/>
    <xf numFmtId="165" fontId="0" fillId="2" borderId="13" xfId="0" applyNumberFormat="1" applyFill="1" applyBorder="1"/>
    <xf numFmtId="2" fontId="0" fillId="2" borderId="14" xfId="0" applyNumberFormat="1" applyFill="1" applyBorder="1"/>
    <xf numFmtId="165" fontId="0" fillId="2" borderId="46" xfId="0" applyNumberFormat="1" applyFill="1" applyBorder="1"/>
    <xf numFmtId="165" fontId="0" fillId="2" borderId="41" xfId="0" applyNumberFormat="1" applyFill="1" applyBorder="1"/>
    <xf numFmtId="165" fontId="0" fillId="2" borderId="36" xfId="0" applyNumberFormat="1" applyFill="1" applyBorder="1"/>
    <xf numFmtId="0" fontId="5" fillId="2" borderId="0" xfId="0" applyFont="1" applyFill="1"/>
    <xf numFmtId="4" fontId="0" fillId="2" borderId="0" xfId="0" applyNumberFormat="1" applyFill="1"/>
    <xf numFmtId="0" fontId="0" fillId="0" borderId="0" xfId="0" applyFill="1"/>
    <xf numFmtId="165" fontId="0" fillId="2" borderId="0" xfId="0" applyNumberFormat="1" applyFill="1"/>
    <xf numFmtId="164" fontId="0" fillId="2" borderId="0" xfId="0" applyNumberFormat="1" applyFill="1"/>
    <xf numFmtId="0" fontId="7" fillId="2" borderId="7" xfId="0" applyNumberFormat="1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6" fillId="3" borderId="3" xfId="0" applyNumberFormat="1" applyFont="1" applyFill="1" applyBorder="1"/>
    <xf numFmtId="0" fontId="7" fillId="2" borderId="9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left" vertical="center"/>
    </xf>
    <xf numFmtId="0" fontId="2" fillId="2" borderId="29" xfId="0" applyNumberFormat="1" applyFont="1" applyFill="1" applyBorder="1" applyAlignment="1">
      <alignment horizontal="left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3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165" fontId="2" fillId="2" borderId="39" xfId="0" applyNumberFormat="1" applyFont="1" applyFill="1" applyBorder="1" applyAlignment="1">
      <alignment horizontal="center" vertical="center"/>
    </xf>
    <xf numFmtId="165" fontId="2" fillId="2" borderId="40" xfId="0" applyNumberFormat="1" applyFont="1" applyFill="1" applyBorder="1" applyAlignment="1">
      <alignment horizontal="center" vertical="center"/>
    </xf>
    <xf numFmtId="165" fontId="2" fillId="2" borderId="4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DD7EE"/>
      <color rgb="FFE2EFDA"/>
      <color rgb="FFB4C6E7"/>
      <color rgb="FFC00000"/>
      <color rgb="FFFFF2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277"/>
  <sheetViews>
    <sheetView tabSelected="1" topLeftCell="I11" zoomScale="70" zoomScaleNormal="70" workbookViewId="0">
      <selection activeCell="I11" sqref="I11 O11 U11 AA11 AG11 AM11 AS11 AY11 BE11 BK11 BQ11 BW11"/>
    </sheetView>
  </sheetViews>
  <sheetFormatPr defaultRowHeight="15" x14ac:dyDescent="0.25"/>
  <cols>
    <col min="1" max="1" width="16.42578125" style="1" customWidth="1"/>
    <col min="2" max="2" width="49.85546875" style="1" customWidth="1"/>
    <col min="3" max="4" width="12.85546875" style="1" customWidth="1"/>
    <col min="5" max="6" width="13.28515625" style="1" customWidth="1"/>
    <col min="7" max="8" width="13.28515625" style="31" customWidth="1"/>
    <col min="9" max="10" width="13.28515625" style="1" customWidth="1"/>
    <col min="11" max="11" width="13.28515625" style="29" customWidth="1"/>
    <col min="12" max="80" width="13.28515625" style="1" customWidth="1"/>
    <col min="81" max="83" width="13.28515625" style="30" customWidth="1"/>
    <col min="84" max="85" width="13.28515625" style="1" customWidth="1"/>
    <col min="86" max="124" width="8.85546875" style="1"/>
  </cols>
  <sheetData>
    <row r="1" spans="1:85" s="1" customFormat="1" x14ac:dyDescent="0.25">
      <c r="K1" s="29"/>
      <c r="CC1" s="30"/>
      <c r="CD1" s="30"/>
      <c r="CE1" s="30"/>
    </row>
    <row r="2" spans="1:85" s="1" customFormat="1" ht="14.45" customHeight="1" x14ac:dyDescent="0.25">
      <c r="A2" s="85" t="s">
        <v>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CC2" s="30"/>
      <c r="CD2" s="30"/>
      <c r="CE2" s="30"/>
    </row>
    <row r="3" spans="1:85" s="1" customFormat="1" ht="14.4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CC3" s="30"/>
      <c r="CD3" s="30"/>
      <c r="CE3" s="30"/>
    </row>
    <row r="4" spans="1:85" s="1" customFormat="1" ht="15.75" thickBot="1" x14ac:dyDescent="0.3">
      <c r="K4" s="29"/>
      <c r="CC4" s="30"/>
      <c r="CD4" s="30"/>
      <c r="CE4" s="30"/>
    </row>
    <row r="5" spans="1:85" s="1" customFormat="1" ht="15" customHeight="1" thickBot="1" x14ac:dyDescent="0.3">
      <c r="A5" s="61" t="s">
        <v>0</v>
      </c>
      <c r="B5" s="62"/>
      <c r="C5" s="67" t="s">
        <v>4</v>
      </c>
      <c r="D5" s="58" t="s">
        <v>41</v>
      </c>
      <c r="E5" s="70" t="s">
        <v>7</v>
      </c>
      <c r="F5" s="71"/>
      <c r="G5" s="71"/>
      <c r="H5" s="71"/>
      <c r="I5" s="71"/>
      <c r="J5" s="72"/>
      <c r="K5" s="56" t="s">
        <v>9</v>
      </c>
      <c r="L5" s="45"/>
      <c r="M5" s="45"/>
      <c r="N5" s="45"/>
      <c r="O5" s="45"/>
      <c r="P5" s="57"/>
      <c r="Q5" s="44" t="s">
        <v>10</v>
      </c>
      <c r="R5" s="45"/>
      <c r="S5" s="45"/>
      <c r="T5" s="45"/>
      <c r="U5" s="45"/>
      <c r="V5" s="46"/>
      <c r="W5" s="56" t="s">
        <v>11</v>
      </c>
      <c r="X5" s="45"/>
      <c r="Y5" s="45"/>
      <c r="Z5" s="45"/>
      <c r="AA5" s="45"/>
      <c r="AB5" s="57"/>
      <c r="AC5" s="44" t="s">
        <v>12</v>
      </c>
      <c r="AD5" s="45"/>
      <c r="AE5" s="45"/>
      <c r="AF5" s="45"/>
      <c r="AG5" s="45"/>
      <c r="AH5" s="46"/>
      <c r="AI5" s="56" t="s">
        <v>17</v>
      </c>
      <c r="AJ5" s="45"/>
      <c r="AK5" s="45"/>
      <c r="AL5" s="45"/>
      <c r="AM5" s="45"/>
      <c r="AN5" s="46"/>
      <c r="AO5" s="56" t="s">
        <v>18</v>
      </c>
      <c r="AP5" s="45"/>
      <c r="AQ5" s="45"/>
      <c r="AR5" s="45"/>
      <c r="AS5" s="45"/>
      <c r="AT5" s="57"/>
      <c r="AU5" s="50" t="s">
        <v>19</v>
      </c>
      <c r="AV5" s="75"/>
      <c r="AW5" s="75"/>
      <c r="AX5" s="75"/>
      <c r="AY5" s="75"/>
      <c r="AZ5" s="48"/>
      <c r="BA5" s="44" t="s">
        <v>16</v>
      </c>
      <c r="BB5" s="45"/>
      <c r="BC5" s="45"/>
      <c r="BD5" s="45"/>
      <c r="BE5" s="45"/>
      <c r="BF5" s="46"/>
      <c r="BG5" s="56" t="s">
        <v>15</v>
      </c>
      <c r="BH5" s="45"/>
      <c r="BI5" s="45"/>
      <c r="BJ5" s="45"/>
      <c r="BK5" s="45"/>
      <c r="BL5" s="57"/>
      <c r="BM5" s="44" t="s">
        <v>14</v>
      </c>
      <c r="BN5" s="45"/>
      <c r="BO5" s="45"/>
      <c r="BP5" s="45"/>
      <c r="BQ5" s="45"/>
      <c r="BR5" s="46"/>
      <c r="BS5" s="56" t="s">
        <v>13</v>
      </c>
      <c r="BT5" s="45"/>
      <c r="BU5" s="45"/>
      <c r="BV5" s="45"/>
      <c r="BW5" s="45"/>
      <c r="BX5" s="57"/>
      <c r="BY5" s="73" t="s">
        <v>45</v>
      </c>
      <c r="BZ5" s="74"/>
      <c r="CA5" s="74"/>
      <c r="CB5" s="74"/>
      <c r="CC5" s="74"/>
      <c r="CD5" s="74"/>
      <c r="CE5" s="42" t="s">
        <v>39</v>
      </c>
      <c r="CF5" s="76" t="s">
        <v>40</v>
      </c>
      <c r="CG5" s="77"/>
    </row>
    <row r="6" spans="1:85" s="1" customFormat="1" ht="15.75" thickBot="1" x14ac:dyDescent="0.3">
      <c r="A6" s="63"/>
      <c r="B6" s="64"/>
      <c r="C6" s="68"/>
      <c r="D6" s="59"/>
      <c r="E6" s="70" t="s">
        <v>3</v>
      </c>
      <c r="F6" s="47"/>
      <c r="G6" s="49" t="s">
        <v>5</v>
      </c>
      <c r="H6" s="47"/>
      <c r="I6" s="49" t="s">
        <v>6</v>
      </c>
      <c r="J6" s="72"/>
      <c r="K6" s="50" t="s">
        <v>3</v>
      </c>
      <c r="L6" s="48"/>
      <c r="M6" s="47" t="s">
        <v>5</v>
      </c>
      <c r="N6" s="49"/>
      <c r="O6" s="50" t="s">
        <v>6</v>
      </c>
      <c r="P6" s="48"/>
      <c r="Q6" s="47" t="s">
        <v>3</v>
      </c>
      <c r="R6" s="48"/>
      <c r="S6" s="47" t="s">
        <v>5</v>
      </c>
      <c r="T6" s="49"/>
      <c r="U6" s="50" t="s">
        <v>6</v>
      </c>
      <c r="V6" s="49"/>
      <c r="W6" s="50" t="s">
        <v>3</v>
      </c>
      <c r="X6" s="48"/>
      <c r="Y6" s="47" t="s">
        <v>5</v>
      </c>
      <c r="Z6" s="49"/>
      <c r="AA6" s="50" t="s">
        <v>6</v>
      </c>
      <c r="AB6" s="48"/>
      <c r="AC6" s="47" t="s">
        <v>3</v>
      </c>
      <c r="AD6" s="48"/>
      <c r="AE6" s="47" t="s">
        <v>5</v>
      </c>
      <c r="AF6" s="49"/>
      <c r="AG6" s="50" t="s">
        <v>6</v>
      </c>
      <c r="AH6" s="49"/>
      <c r="AI6" s="50" t="s">
        <v>3</v>
      </c>
      <c r="AJ6" s="48"/>
      <c r="AK6" s="47" t="s">
        <v>5</v>
      </c>
      <c r="AL6" s="49"/>
      <c r="AM6" s="50" t="s">
        <v>6</v>
      </c>
      <c r="AN6" s="49"/>
      <c r="AO6" s="50" t="s">
        <v>3</v>
      </c>
      <c r="AP6" s="48"/>
      <c r="AQ6" s="47" t="s">
        <v>5</v>
      </c>
      <c r="AR6" s="49"/>
      <c r="AS6" s="50" t="s">
        <v>6</v>
      </c>
      <c r="AT6" s="48"/>
      <c r="AU6" s="50" t="s">
        <v>3</v>
      </c>
      <c r="AV6" s="48"/>
      <c r="AW6" s="47" t="s">
        <v>5</v>
      </c>
      <c r="AX6" s="49"/>
      <c r="AY6" s="50" t="s">
        <v>6</v>
      </c>
      <c r="AZ6" s="48"/>
      <c r="BA6" s="47" t="s">
        <v>3</v>
      </c>
      <c r="BB6" s="48"/>
      <c r="BC6" s="47" t="s">
        <v>5</v>
      </c>
      <c r="BD6" s="49"/>
      <c r="BE6" s="50" t="s">
        <v>6</v>
      </c>
      <c r="BF6" s="49"/>
      <c r="BG6" s="50" t="s">
        <v>3</v>
      </c>
      <c r="BH6" s="48"/>
      <c r="BI6" s="47" t="s">
        <v>5</v>
      </c>
      <c r="BJ6" s="49"/>
      <c r="BK6" s="50" t="s">
        <v>6</v>
      </c>
      <c r="BL6" s="48"/>
      <c r="BM6" s="47" t="s">
        <v>3</v>
      </c>
      <c r="BN6" s="48"/>
      <c r="BO6" s="47" t="s">
        <v>5</v>
      </c>
      <c r="BP6" s="49"/>
      <c r="BQ6" s="50" t="s">
        <v>6</v>
      </c>
      <c r="BR6" s="49"/>
      <c r="BS6" s="50" t="s">
        <v>3</v>
      </c>
      <c r="BT6" s="48"/>
      <c r="BU6" s="47" t="s">
        <v>5</v>
      </c>
      <c r="BV6" s="49"/>
      <c r="BW6" s="50" t="s">
        <v>6</v>
      </c>
      <c r="BX6" s="48"/>
      <c r="BY6" s="50" t="s">
        <v>3</v>
      </c>
      <c r="BZ6" s="48"/>
      <c r="CA6" s="47" t="s">
        <v>5</v>
      </c>
      <c r="CB6" s="49"/>
      <c r="CC6" s="83" t="s">
        <v>6</v>
      </c>
      <c r="CD6" s="84"/>
      <c r="CE6" s="43"/>
      <c r="CF6" s="78"/>
      <c r="CG6" s="79"/>
    </row>
    <row r="7" spans="1:85" s="1" customFormat="1" ht="15.75" thickBot="1" x14ac:dyDescent="0.3">
      <c r="A7" s="65"/>
      <c r="B7" s="66"/>
      <c r="C7" s="69"/>
      <c r="D7" s="60"/>
      <c r="E7" s="36" t="s">
        <v>42</v>
      </c>
      <c r="F7" s="41" t="s">
        <v>43</v>
      </c>
      <c r="G7" s="36" t="s">
        <v>42</v>
      </c>
      <c r="H7" s="41" t="s">
        <v>43</v>
      </c>
      <c r="I7" s="36" t="s">
        <v>42</v>
      </c>
      <c r="J7" s="41" t="s">
        <v>43</v>
      </c>
      <c r="K7" s="34" t="s">
        <v>42</v>
      </c>
      <c r="L7" s="35" t="s">
        <v>43</v>
      </c>
      <c r="M7" s="34" t="s">
        <v>42</v>
      </c>
      <c r="N7" s="35" t="s">
        <v>43</v>
      </c>
      <c r="O7" s="34" t="s">
        <v>42</v>
      </c>
      <c r="P7" s="35" t="s">
        <v>43</v>
      </c>
      <c r="Q7" s="34" t="s">
        <v>42</v>
      </c>
      <c r="R7" s="35" t="s">
        <v>43</v>
      </c>
      <c r="S7" s="34" t="s">
        <v>42</v>
      </c>
      <c r="T7" s="35" t="s">
        <v>43</v>
      </c>
      <c r="U7" s="34" t="s">
        <v>42</v>
      </c>
      <c r="V7" s="35" t="s">
        <v>43</v>
      </c>
      <c r="W7" s="34" t="s">
        <v>42</v>
      </c>
      <c r="X7" s="35" t="s">
        <v>43</v>
      </c>
      <c r="Y7" s="34" t="s">
        <v>42</v>
      </c>
      <c r="Z7" s="35" t="s">
        <v>43</v>
      </c>
      <c r="AA7" s="34" t="s">
        <v>42</v>
      </c>
      <c r="AB7" s="35" t="s">
        <v>43</v>
      </c>
      <c r="AC7" s="34" t="s">
        <v>42</v>
      </c>
      <c r="AD7" s="35" t="s">
        <v>43</v>
      </c>
      <c r="AE7" s="34" t="s">
        <v>42</v>
      </c>
      <c r="AF7" s="35" t="s">
        <v>43</v>
      </c>
      <c r="AG7" s="34" t="s">
        <v>42</v>
      </c>
      <c r="AH7" s="35" t="s">
        <v>43</v>
      </c>
      <c r="AI7" s="34" t="s">
        <v>42</v>
      </c>
      <c r="AJ7" s="35" t="s">
        <v>43</v>
      </c>
      <c r="AK7" s="34" t="s">
        <v>42</v>
      </c>
      <c r="AL7" s="35" t="s">
        <v>43</v>
      </c>
      <c r="AM7" s="34" t="s">
        <v>42</v>
      </c>
      <c r="AN7" s="35" t="s">
        <v>43</v>
      </c>
      <c r="AO7" s="34" t="s">
        <v>42</v>
      </c>
      <c r="AP7" s="35" t="s">
        <v>43</v>
      </c>
      <c r="AQ7" s="34" t="s">
        <v>42</v>
      </c>
      <c r="AR7" s="35" t="s">
        <v>43</v>
      </c>
      <c r="AS7" s="34" t="s">
        <v>42</v>
      </c>
      <c r="AT7" s="35" t="s">
        <v>43</v>
      </c>
      <c r="AU7" s="34" t="s">
        <v>42</v>
      </c>
      <c r="AV7" s="35" t="s">
        <v>43</v>
      </c>
      <c r="AW7" s="34" t="s">
        <v>42</v>
      </c>
      <c r="AX7" s="35" t="s">
        <v>43</v>
      </c>
      <c r="AY7" s="34" t="s">
        <v>42</v>
      </c>
      <c r="AZ7" s="35" t="s">
        <v>43</v>
      </c>
      <c r="BA7" s="34" t="s">
        <v>42</v>
      </c>
      <c r="BB7" s="35" t="s">
        <v>43</v>
      </c>
      <c r="BC7" s="34" t="s">
        <v>42</v>
      </c>
      <c r="BD7" s="35" t="s">
        <v>43</v>
      </c>
      <c r="BE7" s="34" t="s">
        <v>42</v>
      </c>
      <c r="BF7" s="35" t="s">
        <v>43</v>
      </c>
      <c r="BG7" s="34" t="s">
        <v>42</v>
      </c>
      <c r="BH7" s="35" t="s">
        <v>43</v>
      </c>
      <c r="BI7" s="34" t="s">
        <v>42</v>
      </c>
      <c r="BJ7" s="35" t="s">
        <v>43</v>
      </c>
      <c r="BK7" s="34" t="s">
        <v>42</v>
      </c>
      <c r="BL7" s="35" t="s">
        <v>43</v>
      </c>
      <c r="BM7" s="34" t="s">
        <v>42</v>
      </c>
      <c r="BN7" s="35" t="s">
        <v>43</v>
      </c>
      <c r="BO7" s="34" t="s">
        <v>42</v>
      </c>
      <c r="BP7" s="35" t="s">
        <v>43</v>
      </c>
      <c r="BQ7" s="34" t="s">
        <v>42</v>
      </c>
      <c r="BR7" s="35" t="s">
        <v>43</v>
      </c>
      <c r="BS7" s="34" t="s">
        <v>42</v>
      </c>
      <c r="BT7" s="35" t="s">
        <v>43</v>
      </c>
      <c r="BU7" s="34" t="s">
        <v>42</v>
      </c>
      <c r="BV7" s="35" t="s">
        <v>43</v>
      </c>
      <c r="BW7" s="34" t="s">
        <v>42</v>
      </c>
      <c r="BX7" s="35" t="s">
        <v>43</v>
      </c>
      <c r="BY7" s="34" t="s">
        <v>42</v>
      </c>
      <c r="BZ7" s="35" t="s">
        <v>43</v>
      </c>
      <c r="CA7" s="34" t="s">
        <v>42</v>
      </c>
      <c r="CB7" s="35" t="s">
        <v>43</v>
      </c>
      <c r="CC7" s="34" t="s">
        <v>42</v>
      </c>
      <c r="CD7" s="39" t="s">
        <v>43</v>
      </c>
      <c r="CE7" s="40"/>
      <c r="CF7" s="34" t="s">
        <v>42</v>
      </c>
      <c r="CG7" s="35" t="s">
        <v>43</v>
      </c>
    </row>
    <row r="8" spans="1:85" s="1" customFormat="1" ht="15" customHeight="1" thickBot="1" x14ac:dyDescent="0.3">
      <c r="A8" s="54" t="s">
        <v>26</v>
      </c>
      <c r="B8" s="55"/>
      <c r="C8" s="6" t="s">
        <v>8</v>
      </c>
      <c r="D8" s="80">
        <v>0</v>
      </c>
      <c r="E8" s="38">
        <v>77.191999999999993</v>
      </c>
      <c r="F8" s="7">
        <v>170719.37103999997</v>
      </c>
      <c r="G8" s="13">
        <v>38.951999999999991</v>
      </c>
      <c r="H8" s="7">
        <v>86147.022239999977</v>
      </c>
      <c r="I8" s="13">
        <v>38.24</v>
      </c>
      <c r="J8" s="7">
        <v>84572.348800000007</v>
      </c>
      <c r="K8" s="38">
        <v>79.039000000000001</v>
      </c>
      <c r="L8" s="7">
        <v>174804.23317999998</v>
      </c>
      <c r="M8" s="13">
        <v>37.047999999999995</v>
      </c>
      <c r="N8" s="7">
        <v>81936.09775999999</v>
      </c>
      <c r="O8" s="13">
        <v>41.991000000000007</v>
      </c>
      <c r="P8" s="7">
        <v>92868.135420000006</v>
      </c>
      <c r="Q8" s="38">
        <v>64.132000000000005</v>
      </c>
      <c r="R8" s="7">
        <v>141835.61384000001</v>
      </c>
      <c r="S8" s="13">
        <v>37.525999999999996</v>
      </c>
      <c r="T8" s="7">
        <v>82993.25211999999</v>
      </c>
      <c r="U8" s="13">
        <v>26.606000000000009</v>
      </c>
      <c r="V8" s="7">
        <v>58842.361720000015</v>
      </c>
      <c r="W8" s="38">
        <v>49.956540000000004</v>
      </c>
      <c r="X8" s="7">
        <v>110484.88299480001</v>
      </c>
      <c r="Y8" s="13">
        <v>39.322709999999994</v>
      </c>
      <c r="Z8" s="7">
        <v>86966.891890199986</v>
      </c>
      <c r="AA8" s="13">
        <v>10.63383000000001</v>
      </c>
      <c r="AB8" s="7">
        <v>23517.991104600023</v>
      </c>
      <c r="AC8" s="38">
        <v>35.884999999999998</v>
      </c>
      <c r="AD8" s="7">
        <v>79363.983699999997</v>
      </c>
      <c r="AE8" s="13">
        <v>38.680999999999997</v>
      </c>
      <c r="AF8" s="7">
        <v>85547.673219999997</v>
      </c>
      <c r="AG8" s="13">
        <v>-2.7959999999999994</v>
      </c>
      <c r="AH8" s="7">
        <v>-6183.6895199999981</v>
      </c>
      <c r="AI8" s="38">
        <v>18.838999999999999</v>
      </c>
      <c r="AJ8" s="7">
        <v>41664.709179999998</v>
      </c>
      <c r="AK8" s="13">
        <v>37.673399999999994</v>
      </c>
      <c r="AL8" s="7">
        <v>83319.244907999979</v>
      </c>
      <c r="AM8" s="13">
        <v>-18.834399999999995</v>
      </c>
      <c r="AN8" s="7">
        <v>-41654.535727999988</v>
      </c>
      <c r="AO8" s="38">
        <v>14.602</v>
      </c>
      <c r="AP8" s="7">
        <v>32798.720359999999</v>
      </c>
      <c r="AQ8" s="13">
        <v>40.076000000000001</v>
      </c>
      <c r="AR8" s="7">
        <v>90017.909679999997</v>
      </c>
      <c r="AS8" s="13">
        <v>-25.474</v>
      </c>
      <c r="AT8" s="7">
        <v>-57219.189319999998</v>
      </c>
      <c r="AU8" s="38">
        <v>8.5890000000000004</v>
      </c>
      <c r="AV8" s="7">
        <v>19292.440019999998</v>
      </c>
      <c r="AW8" s="13">
        <v>41.717999999999996</v>
      </c>
      <c r="AX8" s="7">
        <v>93706.137239999982</v>
      </c>
      <c r="AY8" s="13">
        <v>-33.128999999999998</v>
      </c>
      <c r="AZ8" s="7">
        <v>-74413.697219999987</v>
      </c>
      <c r="BA8" s="38">
        <v>25.390999999999998</v>
      </c>
      <c r="BB8" s="7">
        <v>57032.756379999992</v>
      </c>
      <c r="BC8" s="13">
        <v>40.789999999999992</v>
      </c>
      <c r="BD8" s="7">
        <v>91621.682199999981</v>
      </c>
      <c r="BE8" s="13">
        <v>-15.398999999999994</v>
      </c>
      <c r="BF8" s="7">
        <v>-34588.925819999982</v>
      </c>
      <c r="BG8" s="38">
        <v>54.414999999999999</v>
      </c>
      <c r="BH8" s="7">
        <v>122225.8847</v>
      </c>
      <c r="BI8" s="13">
        <v>54.032999999999994</v>
      </c>
      <c r="BJ8" s="7">
        <v>121367.84393999998</v>
      </c>
      <c r="BK8" s="13">
        <v>0.382000000000005</v>
      </c>
      <c r="BL8" s="7">
        <v>858.04076000001112</v>
      </c>
      <c r="BM8" s="38">
        <v>63.180999999999997</v>
      </c>
      <c r="BN8" s="7">
        <v>141915.89857999998</v>
      </c>
      <c r="BO8" s="13">
        <v>63.180987302887573</v>
      </c>
      <c r="BP8" s="7">
        <v>141915.87005999999</v>
      </c>
      <c r="BQ8" s="13">
        <v>1.2697112424575607E-5</v>
      </c>
      <c r="BR8" s="7">
        <v>2.8519999985833235E-2</v>
      </c>
      <c r="BS8" s="38">
        <v>49.875</v>
      </c>
      <c r="BT8" s="7">
        <v>112028.22749999999</v>
      </c>
      <c r="BU8" s="13">
        <v>49.494999999999997</v>
      </c>
      <c r="BV8" s="7">
        <v>111174.67909999998</v>
      </c>
      <c r="BW8" s="13">
        <v>0.38000000000000256</v>
      </c>
      <c r="BX8" s="7">
        <v>853.5484000000057</v>
      </c>
      <c r="BY8" s="38">
        <f>E8+K8+Q8+W8+AC8+AI8+AO8+AU8+BA8+BG8+BM8+BS8</f>
        <v>541.09654</v>
      </c>
      <c r="BZ8" s="7">
        <f t="shared" ref="BZ8:BZ14" si="0">F8+L8+R8+X8+AD8+AJ8+AP8+AV8+BB8+BH8+BN8+BT8</f>
        <v>1204166.7214748</v>
      </c>
      <c r="CA8" s="13">
        <f t="shared" ref="CA8:CA14" si="1">G8+M8+S8+Y8+AE8+AK8+AQ8+AW8+BC8+BI8+BO8+BU8</f>
        <v>518.49609730288751</v>
      </c>
      <c r="CB8" s="7">
        <f t="shared" ref="CB8:CB14" si="2">H8+N8+T8+Z8+AF8+AL8+AR8+AX8+BD8+BJ8+BP8+BV8</f>
        <v>1156714.3043581999</v>
      </c>
      <c r="CC8" s="13">
        <f t="shared" ref="CC8:CC14" si="3">I8+O8+U8+AA8+AG8+AM8+AS8+AY8+BE8+BK8+BQ8+BW8</f>
        <v>22.600442697112491</v>
      </c>
      <c r="CD8" s="14">
        <f t="shared" ref="CD8:CD14" si="4">J8+P8+V8+AB8+AH8+AN8+AT8+AZ8+BF8+BL8+BR8+BX8</f>
        <v>47452.417116600103</v>
      </c>
      <c r="CE8" s="28">
        <v>0</v>
      </c>
      <c r="CF8" s="22">
        <f>CC8+D8</f>
        <v>22.600442697112491</v>
      </c>
      <c r="CG8" s="23">
        <f>CD8+CE8*2246.18</f>
        <v>47452.417116600103</v>
      </c>
    </row>
    <row r="9" spans="1:85" s="1" customFormat="1" x14ac:dyDescent="0.25">
      <c r="A9" s="51" t="s">
        <v>21</v>
      </c>
      <c r="B9" s="2" t="s">
        <v>1</v>
      </c>
      <c r="C9" s="3" t="s">
        <v>8</v>
      </c>
      <c r="D9" s="81"/>
      <c r="E9" s="12">
        <v>61.155000000000001</v>
      </c>
      <c r="F9" s="8">
        <v>135251.62109999999</v>
      </c>
      <c r="G9" s="12">
        <v>22.914999999999999</v>
      </c>
      <c r="H9" s="8">
        <v>50679.272299999997</v>
      </c>
      <c r="I9" s="12">
        <v>38.24</v>
      </c>
      <c r="J9" s="8">
        <v>84572.348800000007</v>
      </c>
      <c r="K9" s="12">
        <v>64.904000000000011</v>
      </c>
      <c r="L9" s="8">
        <v>143542.98448000001</v>
      </c>
      <c r="M9" s="12">
        <v>22.913</v>
      </c>
      <c r="N9" s="8">
        <v>50674.84906</v>
      </c>
      <c r="O9" s="12">
        <v>41.991000000000014</v>
      </c>
      <c r="P9" s="8">
        <v>92868.135420000021</v>
      </c>
      <c r="Q9" s="12">
        <v>49.519000000000013</v>
      </c>
      <c r="R9" s="8">
        <v>109517.21078000002</v>
      </c>
      <c r="S9" s="12">
        <v>22.913</v>
      </c>
      <c r="T9" s="8">
        <v>50674.84906</v>
      </c>
      <c r="U9" s="12">
        <v>26.606000000000012</v>
      </c>
      <c r="V9" s="8">
        <v>58842.361720000023</v>
      </c>
      <c r="W9" s="12">
        <v>33.546370000000003</v>
      </c>
      <c r="X9" s="8">
        <v>74191.822819399997</v>
      </c>
      <c r="Y9" s="12">
        <v>22.91254</v>
      </c>
      <c r="Z9" s="8">
        <v>50673.831714799999</v>
      </c>
      <c r="AA9" s="12">
        <v>10.633830000000003</v>
      </c>
      <c r="AB9" s="8">
        <v>23517.991104600005</v>
      </c>
      <c r="AC9" s="12">
        <v>20.117000000000001</v>
      </c>
      <c r="AD9" s="8">
        <v>44491.159540000001</v>
      </c>
      <c r="AE9" s="12">
        <v>22.913</v>
      </c>
      <c r="AF9" s="8">
        <v>50674.84906</v>
      </c>
      <c r="AG9" s="12">
        <v>-2.7959999999999994</v>
      </c>
      <c r="AH9" s="8">
        <v>-6183.6895199999981</v>
      </c>
      <c r="AI9" s="12">
        <v>4.078599999999998</v>
      </c>
      <c r="AJ9" s="8">
        <v>9020.3133319999943</v>
      </c>
      <c r="AK9" s="12">
        <v>22.913</v>
      </c>
      <c r="AL9" s="8">
        <v>50674.84906</v>
      </c>
      <c r="AM9" s="12">
        <v>-18.834400000000002</v>
      </c>
      <c r="AN9" s="8">
        <v>-41654.535728000003</v>
      </c>
      <c r="AO9" s="12">
        <v>0.24100000000000052</v>
      </c>
      <c r="AP9" s="8">
        <v>541.32938000000115</v>
      </c>
      <c r="AQ9" s="12">
        <v>25.715</v>
      </c>
      <c r="AR9" s="8">
        <v>57760.518699999993</v>
      </c>
      <c r="AS9" s="12">
        <v>-25.474</v>
      </c>
      <c r="AT9" s="8">
        <v>-57219.189319999998</v>
      </c>
      <c r="AU9" s="12">
        <v>-7.4139999999999997</v>
      </c>
      <c r="AV9" s="8">
        <v>-16653.178519999998</v>
      </c>
      <c r="AW9" s="12">
        <v>25.715</v>
      </c>
      <c r="AX9" s="8">
        <v>57760.518699999993</v>
      </c>
      <c r="AY9" s="12">
        <v>-33.128999999999998</v>
      </c>
      <c r="AZ9" s="8">
        <v>-74413.697219999987</v>
      </c>
      <c r="BA9" s="12">
        <v>10.315999999999999</v>
      </c>
      <c r="BB9" s="8">
        <v>23171.592879999997</v>
      </c>
      <c r="BC9" s="12">
        <v>25.715</v>
      </c>
      <c r="BD9" s="8">
        <v>57760.518699999993</v>
      </c>
      <c r="BE9" s="12">
        <v>-15.399000000000001</v>
      </c>
      <c r="BF9" s="8">
        <v>-34588.925819999997</v>
      </c>
      <c r="BG9" s="12">
        <v>39.852000000000004</v>
      </c>
      <c r="BH9" s="8">
        <v>89514.765360000005</v>
      </c>
      <c r="BI9" s="12">
        <v>39.47</v>
      </c>
      <c r="BJ9" s="8">
        <v>88656.724599999987</v>
      </c>
      <c r="BK9" s="12">
        <v>0.382000000000005</v>
      </c>
      <c r="BL9" s="8">
        <v>858.04076000001112</v>
      </c>
      <c r="BM9" s="12">
        <v>48.282523448699571</v>
      </c>
      <c r="BN9" s="8">
        <v>108451.23852</v>
      </c>
      <c r="BO9" s="12">
        <v>48.282510751587147</v>
      </c>
      <c r="BP9" s="8">
        <v>108451.21</v>
      </c>
      <c r="BQ9" s="12">
        <v>1.2697112424575607E-5</v>
      </c>
      <c r="BR9" s="8">
        <v>2.8519999985833235E-2</v>
      </c>
      <c r="BS9" s="12">
        <v>36.455000000000005</v>
      </c>
      <c r="BT9" s="8">
        <v>81884.491900000008</v>
      </c>
      <c r="BU9" s="12">
        <v>36.075000000000003</v>
      </c>
      <c r="BV9" s="8">
        <v>81030.943499999994</v>
      </c>
      <c r="BW9" s="12">
        <v>0.38000000000000256</v>
      </c>
      <c r="BX9" s="8">
        <v>853.5484000000057</v>
      </c>
      <c r="BY9" s="12">
        <f t="shared" ref="BY9:BY14" si="5">E9+K9+Q9+W9+AC9+AI9+AO9+AU9+BA9+BG9+BM9+BS9</f>
        <v>361.05249344869958</v>
      </c>
      <c r="BZ9" s="8">
        <f t="shared" si="0"/>
        <v>802925.35157140007</v>
      </c>
      <c r="CA9" s="12">
        <f t="shared" si="1"/>
        <v>338.45205075158714</v>
      </c>
      <c r="CB9" s="8">
        <f t="shared" si="2"/>
        <v>755472.9344548001</v>
      </c>
      <c r="CC9" s="12">
        <f t="shared" si="3"/>
        <v>22.60044269711247</v>
      </c>
      <c r="CD9" s="19">
        <f t="shared" si="4"/>
        <v>47452.41711660006</v>
      </c>
      <c r="CE9" s="26"/>
      <c r="CF9" s="17"/>
      <c r="CG9" s="18"/>
    </row>
    <row r="10" spans="1:85" s="1" customFormat="1" x14ac:dyDescent="0.25">
      <c r="A10" s="51"/>
      <c r="B10" s="2" t="s">
        <v>2</v>
      </c>
      <c r="C10" s="3" t="s">
        <v>8</v>
      </c>
      <c r="D10" s="81"/>
      <c r="E10" s="12">
        <v>12.205</v>
      </c>
      <c r="F10" s="8">
        <v>26992.822099999998</v>
      </c>
      <c r="G10" s="12">
        <v>12.205</v>
      </c>
      <c r="H10" s="8">
        <v>26992.822099999998</v>
      </c>
      <c r="I10" s="12">
        <v>0</v>
      </c>
      <c r="J10" s="8">
        <v>0</v>
      </c>
      <c r="K10" s="12">
        <v>10.368</v>
      </c>
      <c r="L10" s="8">
        <v>22930.076160000001</v>
      </c>
      <c r="M10" s="12">
        <v>10.368</v>
      </c>
      <c r="N10" s="8">
        <v>22930.076160000001</v>
      </c>
      <c r="O10" s="12">
        <v>0</v>
      </c>
      <c r="P10" s="8">
        <v>0</v>
      </c>
      <c r="Q10" s="12">
        <v>10.91</v>
      </c>
      <c r="R10" s="8">
        <v>24128.7742</v>
      </c>
      <c r="S10" s="12">
        <v>10.91</v>
      </c>
      <c r="T10" s="8">
        <v>24128.7742</v>
      </c>
      <c r="U10" s="12">
        <v>0</v>
      </c>
      <c r="V10" s="8">
        <v>0</v>
      </c>
      <c r="W10" s="12">
        <v>12.642469999999999</v>
      </c>
      <c r="X10" s="8">
        <v>27960.339501399998</v>
      </c>
      <c r="Y10" s="12">
        <v>12.642469999999999</v>
      </c>
      <c r="Z10" s="8">
        <v>27960.339501399998</v>
      </c>
      <c r="AA10" s="12">
        <v>0</v>
      </c>
      <c r="AB10" s="8">
        <v>0</v>
      </c>
      <c r="AC10" s="12">
        <v>12.000999999999999</v>
      </c>
      <c r="AD10" s="8">
        <v>26541.651619999997</v>
      </c>
      <c r="AE10" s="12">
        <v>12.000999999999999</v>
      </c>
      <c r="AF10" s="8">
        <v>26541.651619999997</v>
      </c>
      <c r="AG10" s="12">
        <v>0</v>
      </c>
      <c r="AH10" s="8">
        <v>0</v>
      </c>
      <c r="AI10" s="12">
        <v>10.993</v>
      </c>
      <c r="AJ10" s="8">
        <v>24312.338660000001</v>
      </c>
      <c r="AK10" s="12">
        <v>10.993</v>
      </c>
      <c r="AL10" s="8">
        <v>24312.338660000001</v>
      </c>
      <c r="AM10" s="12">
        <v>0</v>
      </c>
      <c r="AN10" s="8">
        <v>0</v>
      </c>
      <c r="AO10" s="12">
        <v>10.725</v>
      </c>
      <c r="AP10" s="8">
        <v>24090.280499999997</v>
      </c>
      <c r="AQ10" s="12">
        <v>10.725</v>
      </c>
      <c r="AR10" s="8">
        <v>24090.280499999997</v>
      </c>
      <c r="AS10" s="12">
        <v>0</v>
      </c>
      <c r="AT10" s="8">
        <v>0</v>
      </c>
      <c r="AU10" s="12">
        <v>12.180999999999999</v>
      </c>
      <c r="AV10" s="8">
        <v>27360.718579999997</v>
      </c>
      <c r="AW10" s="12">
        <v>12.180999999999999</v>
      </c>
      <c r="AX10" s="8">
        <v>27360.718579999997</v>
      </c>
      <c r="AY10" s="12">
        <v>0</v>
      </c>
      <c r="AZ10" s="8">
        <v>0</v>
      </c>
      <c r="BA10" s="12">
        <v>11.308</v>
      </c>
      <c r="BB10" s="8">
        <v>25399.803439999996</v>
      </c>
      <c r="BC10" s="12">
        <v>11.308</v>
      </c>
      <c r="BD10" s="8">
        <v>25399.803439999996</v>
      </c>
      <c r="BE10" s="12">
        <v>0</v>
      </c>
      <c r="BF10" s="8">
        <v>0</v>
      </c>
      <c r="BG10" s="12">
        <v>10.86</v>
      </c>
      <c r="BH10" s="8">
        <v>24393.514799999997</v>
      </c>
      <c r="BI10" s="12">
        <v>10.86</v>
      </c>
      <c r="BJ10" s="8">
        <v>24393.514799999997</v>
      </c>
      <c r="BK10" s="12">
        <v>0</v>
      </c>
      <c r="BL10" s="8">
        <v>0</v>
      </c>
      <c r="BM10" s="12">
        <v>11.13147655130043</v>
      </c>
      <c r="BN10" s="8">
        <v>25003.3</v>
      </c>
      <c r="BO10" s="12">
        <v>11.13147655130043</v>
      </c>
      <c r="BP10" s="8">
        <v>25003.3</v>
      </c>
      <c r="BQ10" s="12">
        <v>0</v>
      </c>
      <c r="BR10" s="8">
        <v>0</v>
      </c>
      <c r="BS10" s="12">
        <v>9.7170000000000005</v>
      </c>
      <c r="BT10" s="8">
        <v>21826.13106</v>
      </c>
      <c r="BU10" s="12">
        <v>9.7170000000000005</v>
      </c>
      <c r="BV10" s="8">
        <v>21826.13106</v>
      </c>
      <c r="BW10" s="12">
        <v>0</v>
      </c>
      <c r="BX10" s="8">
        <v>0</v>
      </c>
      <c r="BY10" s="12">
        <f t="shared" si="5"/>
        <v>135.04194655130044</v>
      </c>
      <c r="BZ10" s="8">
        <f t="shared" si="0"/>
        <v>300939.75062139996</v>
      </c>
      <c r="CA10" s="12">
        <f t="shared" si="1"/>
        <v>135.04194655130044</v>
      </c>
      <c r="CB10" s="8">
        <f t="shared" si="2"/>
        <v>300939.75062139996</v>
      </c>
      <c r="CC10" s="12">
        <f t="shared" si="3"/>
        <v>0</v>
      </c>
      <c r="CD10" s="19">
        <f t="shared" si="4"/>
        <v>0</v>
      </c>
      <c r="CE10" s="26"/>
      <c r="CF10" s="17"/>
      <c r="CG10" s="18"/>
    </row>
    <row r="11" spans="1:85" s="1" customFormat="1" x14ac:dyDescent="0.25">
      <c r="A11" s="51" t="s">
        <v>22</v>
      </c>
      <c r="B11" s="2" t="s">
        <v>1</v>
      </c>
      <c r="C11" s="3" t="s">
        <v>8</v>
      </c>
      <c r="D11" s="81"/>
      <c r="E11" s="12">
        <v>3.5430000000000001</v>
      </c>
      <c r="F11" s="8">
        <v>7835.7696599999999</v>
      </c>
      <c r="G11" s="12">
        <v>3.5430000000000001</v>
      </c>
      <c r="H11" s="8">
        <v>7835.7696599999999</v>
      </c>
      <c r="I11" s="12">
        <v>0</v>
      </c>
      <c r="J11" s="8">
        <v>0</v>
      </c>
      <c r="K11" s="12">
        <v>3.5430000000000001</v>
      </c>
      <c r="L11" s="8">
        <v>7835.7696599999999</v>
      </c>
      <c r="M11" s="12">
        <v>3.5430000000000001</v>
      </c>
      <c r="N11" s="8">
        <v>7835.7696599999999</v>
      </c>
      <c r="O11" s="12">
        <v>0</v>
      </c>
      <c r="P11" s="8">
        <v>0</v>
      </c>
      <c r="Q11" s="12">
        <v>3.5430000000000001</v>
      </c>
      <c r="R11" s="8">
        <v>7835.7696599999999</v>
      </c>
      <c r="S11" s="12">
        <v>3.5430000000000001</v>
      </c>
      <c r="T11" s="8">
        <v>7835.7696599999999</v>
      </c>
      <c r="U11" s="12">
        <v>0</v>
      </c>
      <c r="V11" s="8">
        <v>0</v>
      </c>
      <c r="W11" s="12">
        <v>3.5432999999999999</v>
      </c>
      <c r="X11" s="8">
        <v>7836.4331459999994</v>
      </c>
      <c r="Y11" s="12">
        <v>3.5432999999999999</v>
      </c>
      <c r="Z11" s="8">
        <v>7836.4331459999994</v>
      </c>
      <c r="AA11" s="12">
        <v>0</v>
      </c>
      <c r="AB11" s="8">
        <v>0</v>
      </c>
      <c r="AC11" s="12">
        <v>3.5430000000000001</v>
      </c>
      <c r="AD11" s="8">
        <v>7835.7696599999999</v>
      </c>
      <c r="AE11" s="12">
        <v>3.5430000000000001</v>
      </c>
      <c r="AF11" s="8">
        <v>7835.7696599999999</v>
      </c>
      <c r="AG11" s="12">
        <v>0</v>
      </c>
      <c r="AH11" s="8">
        <v>0</v>
      </c>
      <c r="AI11" s="12">
        <v>3.5430000000000001</v>
      </c>
      <c r="AJ11" s="8">
        <v>7835.7696599999999</v>
      </c>
      <c r="AK11" s="12">
        <v>3.5430000000000001</v>
      </c>
      <c r="AL11" s="8">
        <v>7835.7696599999999</v>
      </c>
      <c r="AM11" s="12">
        <v>0</v>
      </c>
      <c r="AN11" s="8">
        <v>0</v>
      </c>
      <c r="AO11" s="12">
        <v>3.5430000000000001</v>
      </c>
      <c r="AP11" s="8">
        <v>7958.2157399999996</v>
      </c>
      <c r="AQ11" s="12">
        <v>3.5430000000000001</v>
      </c>
      <c r="AR11" s="8">
        <v>7958.2157399999996</v>
      </c>
      <c r="AS11" s="12">
        <v>0</v>
      </c>
      <c r="AT11" s="8">
        <v>0</v>
      </c>
      <c r="AU11" s="12">
        <v>3.5430000000000001</v>
      </c>
      <c r="AV11" s="8">
        <v>7958.2157399999996</v>
      </c>
      <c r="AW11" s="12">
        <v>3.5430000000000001</v>
      </c>
      <c r="AX11" s="8">
        <v>7958.2157399999996</v>
      </c>
      <c r="AY11" s="12">
        <v>0</v>
      </c>
      <c r="AZ11" s="8">
        <v>0</v>
      </c>
      <c r="BA11" s="12">
        <v>3.5430000000000001</v>
      </c>
      <c r="BB11" s="8">
        <v>7958.2157399999996</v>
      </c>
      <c r="BC11" s="12">
        <v>3.5430000000000001</v>
      </c>
      <c r="BD11" s="8">
        <v>7958.2157399999996</v>
      </c>
      <c r="BE11" s="12">
        <v>0</v>
      </c>
      <c r="BF11" s="8">
        <v>0</v>
      </c>
      <c r="BG11" s="12">
        <v>3.5430000000000001</v>
      </c>
      <c r="BH11" s="8">
        <v>7958.2157399999996</v>
      </c>
      <c r="BI11" s="12">
        <v>3.5430000000000001</v>
      </c>
      <c r="BJ11" s="8">
        <v>7958.2157399999996</v>
      </c>
      <c r="BK11" s="12">
        <v>0</v>
      </c>
      <c r="BL11" s="8">
        <v>0</v>
      </c>
      <c r="BM11" s="12">
        <v>3.5430000000000001</v>
      </c>
      <c r="BN11" s="8">
        <v>7958.2157399999996</v>
      </c>
      <c r="BO11" s="12">
        <v>3.5430000000000001</v>
      </c>
      <c r="BP11" s="8">
        <v>7958.2157399999996</v>
      </c>
      <c r="BQ11" s="12">
        <v>0</v>
      </c>
      <c r="BR11" s="8">
        <v>0</v>
      </c>
      <c r="BS11" s="12">
        <v>3.5430000000000001</v>
      </c>
      <c r="BT11" s="8">
        <v>7958.2157399999996</v>
      </c>
      <c r="BU11" s="12">
        <v>3.5430000000000001</v>
      </c>
      <c r="BV11" s="8">
        <v>7958.2157399999996</v>
      </c>
      <c r="BW11" s="12">
        <v>0</v>
      </c>
      <c r="BX11" s="8">
        <v>0</v>
      </c>
      <c r="BY11" s="12">
        <f t="shared" si="5"/>
        <v>42.516300000000001</v>
      </c>
      <c r="BZ11" s="8">
        <f t="shared" si="0"/>
        <v>94764.575885999991</v>
      </c>
      <c r="CA11" s="12">
        <f t="shared" si="1"/>
        <v>42.516300000000001</v>
      </c>
      <c r="CB11" s="8">
        <f t="shared" si="2"/>
        <v>94764.575885999991</v>
      </c>
      <c r="CC11" s="12">
        <f t="shared" si="3"/>
        <v>0</v>
      </c>
      <c r="CD11" s="19">
        <f t="shared" si="4"/>
        <v>0</v>
      </c>
      <c r="CE11" s="26"/>
      <c r="CF11" s="17"/>
      <c r="CG11" s="18"/>
    </row>
    <row r="12" spans="1:85" s="1" customFormat="1" x14ac:dyDescent="0.25">
      <c r="A12" s="51"/>
      <c r="B12" s="2" t="s">
        <v>2</v>
      </c>
      <c r="C12" s="3" t="s">
        <v>8</v>
      </c>
      <c r="D12" s="81"/>
      <c r="E12" s="12">
        <v>0.129</v>
      </c>
      <c r="F12" s="8">
        <v>285.29897999999997</v>
      </c>
      <c r="G12" s="12">
        <v>0.129</v>
      </c>
      <c r="H12" s="8">
        <v>285.29897999999997</v>
      </c>
      <c r="I12" s="12">
        <v>0</v>
      </c>
      <c r="J12" s="8">
        <v>0</v>
      </c>
      <c r="K12" s="12">
        <v>6.4000000000000001E-2</v>
      </c>
      <c r="L12" s="8">
        <v>141.54367999999999</v>
      </c>
      <c r="M12" s="12">
        <v>6.4000000000000001E-2</v>
      </c>
      <c r="N12" s="8">
        <v>141.54367999999999</v>
      </c>
      <c r="O12" s="12">
        <v>0</v>
      </c>
      <c r="P12" s="8">
        <v>0</v>
      </c>
      <c r="Q12" s="12">
        <v>0</v>
      </c>
      <c r="R12" s="8">
        <v>0</v>
      </c>
      <c r="S12" s="12">
        <v>0</v>
      </c>
      <c r="T12" s="8">
        <v>0</v>
      </c>
      <c r="U12" s="12">
        <v>0</v>
      </c>
      <c r="V12" s="8">
        <v>0</v>
      </c>
      <c r="W12" s="12">
        <v>6.4399999999999999E-2</v>
      </c>
      <c r="X12" s="8">
        <v>142.42832799999999</v>
      </c>
      <c r="Y12" s="12">
        <v>6.4399999999999999E-2</v>
      </c>
      <c r="Z12" s="8">
        <v>142.42832799999999</v>
      </c>
      <c r="AA12" s="12">
        <v>0</v>
      </c>
      <c r="AB12" s="8">
        <v>0</v>
      </c>
      <c r="AC12" s="12">
        <v>6.4000000000000001E-2</v>
      </c>
      <c r="AD12" s="8">
        <v>141.54367999999999</v>
      </c>
      <c r="AE12" s="12">
        <v>6.4000000000000001E-2</v>
      </c>
      <c r="AF12" s="8">
        <v>141.54367999999999</v>
      </c>
      <c r="AG12" s="12">
        <v>0</v>
      </c>
      <c r="AH12" s="8">
        <v>0</v>
      </c>
      <c r="AI12" s="12">
        <v>6.4399999999999999E-2</v>
      </c>
      <c r="AJ12" s="8">
        <v>142.42832799999999</v>
      </c>
      <c r="AK12" s="12">
        <v>6.4399999999999999E-2</v>
      </c>
      <c r="AL12" s="8">
        <v>142.42832799999999</v>
      </c>
      <c r="AM12" s="12">
        <v>0</v>
      </c>
      <c r="AN12" s="8">
        <v>0</v>
      </c>
      <c r="AO12" s="12">
        <v>0</v>
      </c>
      <c r="AP12" s="8">
        <v>0</v>
      </c>
      <c r="AQ12" s="12">
        <v>0</v>
      </c>
      <c r="AR12" s="8">
        <v>0</v>
      </c>
      <c r="AS12" s="12">
        <v>0</v>
      </c>
      <c r="AT12" s="8">
        <v>0</v>
      </c>
      <c r="AU12" s="12">
        <v>0.129</v>
      </c>
      <c r="AV12" s="8">
        <v>289.75721999999996</v>
      </c>
      <c r="AW12" s="12">
        <v>0.129</v>
      </c>
      <c r="AX12" s="8">
        <v>289.75721999999996</v>
      </c>
      <c r="AY12" s="12">
        <v>0</v>
      </c>
      <c r="AZ12" s="8">
        <v>0</v>
      </c>
      <c r="BA12" s="12">
        <v>6.4000000000000001E-2</v>
      </c>
      <c r="BB12" s="8">
        <v>143.75551999999999</v>
      </c>
      <c r="BC12" s="12">
        <v>6.4000000000000001E-2</v>
      </c>
      <c r="BD12" s="8">
        <v>143.75551999999999</v>
      </c>
      <c r="BE12" s="12">
        <v>0</v>
      </c>
      <c r="BF12" s="8">
        <v>0</v>
      </c>
      <c r="BG12" s="12">
        <v>0</v>
      </c>
      <c r="BH12" s="8">
        <v>0</v>
      </c>
      <c r="BI12" s="12">
        <v>0</v>
      </c>
      <c r="BJ12" s="8">
        <v>0</v>
      </c>
      <c r="BK12" s="12">
        <v>0</v>
      </c>
      <c r="BL12" s="8">
        <v>0</v>
      </c>
      <c r="BM12" s="12">
        <v>6.4000000000000001E-2</v>
      </c>
      <c r="BN12" s="8">
        <v>143.75551999999999</v>
      </c>
      <c r="BO12" s="12">
        <v>6.4000000000000001E-2</v>
      </c>
      <c r="BP12" s="8">
        <v>143.75551999999999</v>
      </c>
      <c r="BQ12" s="12">
        <v>0</v>
      </c>
      <c r="BR12" s="8">
        <v>0</v>
      </c>
      <c r="BS12" s="12">
        <v>0</v>
      </c>
      <c r="BT12" s="8">
        <v>0</v>
      </c>
      <c r="BU12" s="12">
        <v>0</v>
      </c>
      <c r="BV12" s="8">
        <v>0</v>
      </c>
      <c r="BW12" s="12">
        <v>0</v>
      </c>
      <c r="BX12" s="8">
        <v>0</v>
      </c>
      <c r="BY12" s="12">
        <f t="shared" si="5"/>
        <v>0.64280000000000004</v>
      </c>
      <c r="BZ12" s="8">
        <f t="shared" si="0"/>
        <v>1430.5112559999998</v>
      </c>
      <c r="CA12" s="12">
        <f t="shared" si="1"/>
        <v>0.64280000000000004</v>
      </c>
      <c r="CB12" s="8">
        <f t="shared" si="2"/>
        <v>1430.5112559999998</v>
      </c>
      <c r="CC12" s="12">
        <f t="shared" si="3"/>
        <v>0</v>
      </c>
      <c r="CD12" s="19">
        <f t="shared" si="4"/>
        <v>0</v>
      </c>
      <c r="CE12" s="26"/>
      <c r="CF12" s="17"/>
      <c r="CG12" s="18"/>
    </row>
    <row r="13" spans="1:85" s="1" customFormat="1" x14ac:dyDescent="0.25">
      <c r="A13" s="52" t="s">
        <v>20</v>
      </c>
      <c r="B13" s="9" t="s">
        <v>23</v>
      </c>
      <c r="C13" s="10" t="s">
        <v>8</v>
      </c>
      <c r="D13" s="81"/>
      <c r="E13" s="12">
        <v>0.16</v>
      </c>
      <c r="F13" s="8">
        <v>353.85919999999999</v>
      </c>
      <c r="G13" s="12">
        <v>0.16</v>
      </c>
      <c r="H13" s="8">
        <v>353.85919999999999</v>
      </c>
      <c r="I13" s="12">
        <v>0</v>
      </c>
      <c r="J13" s="8">
        <v>0</v>
      </c>
      <c r="K13" s="12">
        <v>0.16</v>
      </c>
      <c r="L13" s="8">
        <v>353.85919999999999</v>
      </c>
      <c r="M13" s="12">
        <v>0.16</v>
      </c>
      <c r="N13" s="8">
        <v>353.85919999999999</v>
      </c>
      <c r="O13" s="12">
        <v>0</v>
      </c>
      <c r="P13" s="8">
        <v>0</v>
      </c>
      <c r="Q13" s="12">
        <v>0.16</v>
      </c>
      <c r="R13" s="8">
        <v>353.85919999999999</v>
      </c>
      <c r="S13" s="12">
        <v>0.16</v>
      </c>
      <c r="T13" s="8">
        <v>353.85919999999999</v>
      </c>
      <c r="U13" s="12">
        <v>0</v>
      </c>
      <c r="V13" s="8">
        <v>0</v>
      </c>
      <c r="W13" s="12">
        <v>0.16</v>
      </c>
      <c r="X13" s="8">
        <v>353.85919999999999</v>
      </c>
      <c r="Y13" s="12">
        <v>0.16</v>
      </c>
      <c r="Z13" s="8">
        <v>353.85919999999999</v>
      </c>
      <c r="AA13" s="12">
        <v>0</v>
      </c>
      <c r="AB13" s="8">
        <v>0</v>
      </c>
      <c r="AC13" s="12">
        <v>0.16</v>
      </c>
      <c r="AD13" s="8">
        <v>353.85919999999999</v>
      </c>
      <c r="AE13" s="12">
        <v>0.16</v>
      </c>
      <c r="AF13" s="8">
        <v>353.85919999999999</v>
      </c>
      <c r="AG13" s="12">
        <v>0</v>
      </c>
      <c r="AH13" s="8">
        <v>0</v>
      </c>
      <c r="AI13" s="12">
        <v>0.16</v>
      </c>
      <c r="AJ13" s="8">
        <v>353.85919999999999</v>
      </c>
      <c r="AK13" s="12">
        <v>0.16</v>
      </c>
      <c r="AL13" s="8">
        <v>353.85919999999999</v>
      </c>
      <c r="AM13" s="12">
        <v>0</v>
      </c>
      <c r="AN13" s="8">
        <v>0</v>
      </c>
      <c r="AO13" s="12">
        <v>9.2999999999999999E-2</v>
      </c>
      <c r="AP13" s="8">
        <v>208.89473999999998</v>
      </c>
      <c r="AQ13" s="12">
        <v>9.2999999999999999E-2</v>
      </c>
      <c r="AR13" s="8">
        <v>208.89473999999998</v>
      </c>
      <c r="AS13" s="12">
        <v>0</v>
      </c>
      <c r="AT13" s="8">
        <v>0</v>
      </c>
      <c r="AU13" s="12">
        <v>0.15</v>
      </c>
      <c r="AV13" s="8">
        <v>336.92699999999996</v>
      </c>
      <c r="AW13" s="12">
        <v>0.15</v>
      </c>
      <c r="AX13" s="8">
        <v>336.92699999999996</v>
      </c>
      <c r="AY13" s="12">
        <v>0</v>
      </c>
      <c r="AZ13" s="8">
        <v>0</v>
      </c>
      <c r="BA13" s="12">
        <v>0.16</v>
      </c>
      <c r="BB13" s="8">
        <v>359.3888</v>
      </c>
      <c r="BC13" s="12">
        <v>0.16</v>
      </c>
      <c r="BD13" s="8">
        <v>359.3888</v>
      </c>
      <c r="BE13" s="12">
        <v>0</v>
      </c>
      <c r="BF13" s="8">
        <v>0</v>
      </c>
      <c r="BG13" s="12">
        <v>0.16</v>
      </c>
      <c r="BH13" s="8">
        <v>359.3888</v>
      </c>
      <c r="BI13" s="12">
        <v>0.16</v>
      </c>
      <c r="BJ13" s="8">
        <v>359.3888</v>
      </c>
      <c r="BK13" s="12">
        <v>0</v>
      </c>
      <c r="BL13" s="8">
        <v>0</v>
      </c>
      <c r="BM13" s="12">
        <v>0.16</v>
      </c>
      <c r="BN13" s="8">
        <v>359.3888</v>
      </c>
      <c r="BO13" s="12">
        <v>0.16</v>
      </c>
      <c r="BP13" s="8">
        <v>359.3888</v>
      </c>
      <c r="BQ13" s="12">
        <v>0</v>
      </c>
      <c r="BR13" s="8">
        <v>0</v>
      </c>
      <c r="BS13" s="12">
        <v>0.16</v>
      </c>
      <c r="BT13" s="8">
        <v>359.3888</v>
      </c>
      <c r="BU13" s="12">
        <v>0.16</v>
      </c>
      <c r="BV13" s="8">
        <v>359.3888</v>
      </c>
      <c r="BW13" s="12">
        <v>0</v>
      </c>
      <c r="BX13" s="8">
        <v>0</v>
      </c>
      <c r="BY13" s="12">
        <f t="shared" si="5"/>
        <v>1.8429999999999997</v>
      </c>
      <c r="BZ13" s="8">
        <f t="shared" si="0"/>
        <v>4106.5321400000003</v>
      </c>
      <c r="CA13" s="12">
        <f t="shared" si="1"/>
        <v>1.8429999999999997</v>
      </c>
      <c r="CB13" s="8">
        <f t="shared" si="2"/>
        <v>4106.5321400000003</v>
      </c>
      <c r="CC13" s="12">
        <f t="shared" si="3"/>
        <v>0</v>
      </c>
      <c r="CD13" s="19">
        <f t="shared" si="4"/>
        <v>0</v>
      </c>
      <c r="CE13" s="26"/>
      <c r="CF13" s="17"/>
      <c r="CG13" s="18"/>
    </row>
    <row r="14" spans="1:85" s="1" customFormat="1" ht="15.75" thickBot="1" x14ac:dyDescent="0.3">
      <c r="A14" s="53"/>
      <c r="B14" s="4" t="s">
        <v>24</v>
      </c>
      <c r="C14" s="5" t="s">
        <v>8</v>
      </c>
      <c r="D14" s="82"/>
      <c r="E14" s="24">
        <v>0</v>
      </c>
      <c r="F14" s="11">
        <v>0</v>
      </c>
      <c r="G14" s="24">
        <v>0</v>
      </c>
      <c r="H14" s="11">
        <v>0</v>
      </c>
      <c r="I14" s="24">
        <v>0</v>
      </c>
      <c r="J14" s="11">
        <v>0</v>
      </c>
      <c r="K14" s="24">
        <v>0</v>
      </c>
      <c r="L14" s="11">
        <v>0</v>
      </c>
      <c r="M14" s="24">
        <v>0</v>
      </c>
      <c r="N14" s="11">
        <v>0</v>
      </c>
      <c r="O14" s="24">
        <v>0</v>
      </c>
      <c r="P14" s="11">
        <v>0</v>
      </c>
      <c r="Q14" s="24">
        <v>0</v>
      </c>
      <c r="R14" s="11">
        <v>0</v>
      </c>
      <c r="S14" s="24">
        <v>0</v>
      </c>
      <c r="T14" s="11">
        <v>0</v>
      </c>
      <c r="U14" s="24">
        <v>0</v>
      </c>
      <c r="V14" s="11">
        <v>0</v>
      </c>
      <c r="W14" s="24">
        <v>0</v>
      </c>
      <c r="X14" s="11">
        <v>0</v>
      </c>
      <c r="Y14" s="24">
        <v>0</v>
      </c>
      <c r="Z14" s="11">
        <v>0</v>
      </c>
      <c r="AA14" s="24">
        <v>0</v>
      </c>
      <c r="AB14" s="11">
        <v>0</v>
      </c>
      <c r="AC14" s="24">
        <v>0</v>
      </c>
      <c r="AD14" s="11">
        <v>0</v>
      </c>
      <c r="AE14" s="24">
        <v>0</v>
      </c>
      <c r="AF14" s="11">
        <v>0</v>
      </c>
      <c r="AG14" s="24">
        <v>0</v>
      </c>
      <c r="AH14" s="11">
        <v>0</v>
      </c>
      <c r="AI14" s="24">
        <v>0</v>
      </c>
      <c r="AJ14" s="11">
        <v>0</v>
      </c>
      <c r="AK14" s="24">
        <v>0</v>
      </c>
      <c r="AL14" s="11">
        <v>0</v>
      </c>
      <c r="AM14" s="24">
        <v>0</v>
      </c>
      <c r="AN14" s="11">
        <v>0</v>
      </c>
      <c r="AO14" s="24">
        <v>0</v>
      </c>
      <c r="AP14" s="11">
        <v>0</v>
      </c>
      <c r="AQ14" s="24">
        <v>0</v>
      </c>
      <c r="AR14" s="11">
        <v>0</v>
      </c>
      <c r="AS14" s="24">
        <v>0</v>
      </c>
      <c r="AT14" s="11">
        <v>0</v>
      </c>
      <c r="AU14" s="24">
        <v>0</v>
      </c>
      <c r="AV14" s="11">
        <v>0</v>
      </c>
      <c r="AW14" s="24">
        <v>0</v>
      </c>
      <c r="AX14" s="11">
        <v>0</v>
      </c>
      <c r="AY14" s="24">
        <v>0</v>
      </c>
      <c r="AZ14" s="11">
        <v>0</v>
      </c>
      <c r="BA14" s="24"/>
      <c r="BB14" s="11"/>
      <c r="BC14" s="24"/>
      <c r="BD14" s="11"/>
      <c r="BE14" s="24"/>
      <c r="BF14" s="11"/>
      <c r="BG14" s="24"/>
      <c r="BH14" s="11"/>
      <c r="BI14" s="24"/>
      <c r="BJ14" s="11"/>
      <c r="BK14" s="24"/>
      <c r="BL14" s="11"/>
      <c r="BM14" s="24">
        <v>0</v>
      </c>
      <c r="BN14" s="11">
        <v>0</v>
      </c>
      <c r="BO14" s="24">
        <v>0</v>
      </c>
      <c r="BP14" s="11">
        <v>0</v>
      </c>
      <c r="BQ14" s="24">
        <v>0</v>
      </c>
      <c r="BR14" s="11">
        <v>0</v>
      </c>
      <c r="BS14" s="24">
        <v>0</v>
      </c>
      <c r="BT14" s="11">
        <v>0</v>
      </c>
      <c r="BU14" s="24">
        <v>0</v>
      </c>
      <c r="BV14" s="11">
        <v>0</v>
      </c>
      <c r="BW14" s="24">
        <v>0</v>
      </c>
      <c r="BX14" s="11">
        <v>0</v>
      </c>
      <c r="BY14" s="24">
        <f t="shared" si="5"/>
        <v>0</v>
      </c>
      <c r="BZ14" s="11">
        <f t="shared" si="0"/>
        <v>0</v>
      </c>
      <c r="CA14" s="24">
        <f t="shared" si="1"/>
        <v>0</v>
      </c>
      <c r="CB14" s="11">
        <f t="shared" si="2"/>
        <v>0</v>
      </c>
      <c r="CC14" s="24">
        <f t="shared" si="3"/>
        <v>0</v>
      </c>
      <c r="CD14" s="25">
        <f t="shared" si="4"/>
        <v>0</v>
      </c>
      <c r="CE14" s="26"/>
      <c r="CF14" s="17"/>
      <c r="CG14" s="18"/>
    </row>
    <row r="15" spans="1:85" s="1" customFormat="1" ht="15" customHeight="1" thickBot="1" x14ac:dyDescent="0.3">
      <c r="A15" s="54" t="s">
        <v>25</v>
      </c>
      <c r="B15" s="55"/>
      <c r="C15" s="6" t="s">
        <v>8</v>
      </c>
      <c r="D15" s="80">
        <v>38.764000000000003</v>
      </c>
      <c r="E15" s="38">
        <v>252.458</v>
      </c>
      <c r="F15" s="7">
        <v>558341.16195999994</v>
      </c>
      <c r="G15" s="13">
        <v>121.18700000000001</v>
      </c>
      <c r="H15" s="7">
        <v>268019.59294</v>
      </c>
      <c r="I15" s="13">
        <v>131.27099999999999</v>
      </c>
      <c r="J15" s="7">
        <v>290321.56901999994</v>
      </c>
      <c r="K15" s="38">
        <v>237.852</v>
      </c>
      <c r="L15" s="7">
        <v>526038.24023999996</v>
      </c>
      <c r="M15" s="13">
        <v>79.968999999999994</v>
      </c>
      <c r="N15" s="7">
        <v>176861.03977999999</v>
      </c>
      <c r="O15" s="13">
        <v>157.88300000000001</v>
      </c>
      <c r="P15" s="7">
        <v>349177.20046000002</v>
      </c>
      <c r="Q15" s="38">
        <v>175.46199999999999</v>
      </c>
      <c r="R15" s="7">
        <v>388055.26843999996</v>
      </c>
      <c r="S15" s="13">
        <v>235.41600000000003</v>
      </c>
      <c r="T15" s="7">
        <v>520650.73392000003</v>
      </c>
      <c r="U15" s="13">
        <v>-59.954000000000036</v>
      </c>
      <c r="V15" s="7">
        <v>-132595.46548000007</v>
      </c>
      <c r="W15" s="38">
        <v>150.17099999999999</v>
      </c>
      <c r="X15" s="7">
        <v>332121.18701999995</v>
      </c>
      <c r="Y15" s="13">
        <v>150.613</v>
      </c>
      <c r="Z15" s="7">
        <v>333098.72305999999</v>
      </c>
      <c r="AA15" s="13">
        <v>-0.44200000000000728</v>
      </c>
      <c r="AB15" s="7">
        <v>-977.53604000001599</v>
      </c>
      <c r="AC15" s="38">
        <v>88.611000000000004</v>
      </c>
      <c r="AD15" s="7">
        <v>195973.85982000001</v>
      </c>
      <c r="AE15" s="13">
        <v>6.9509999999999987</v>
      </c>
      <c r="AF15" s="7">
        <v>15372.970619999996</v>
      </c>
      <c r="AG15" s="13">
        <v>81.660000000000011</v>
      </c>
      <c r="AH15" s="7">
        <v>180600.88920000001</v>
      </c>
      <c r="AI15" s="38">
        <v>46.326999999999998</v>
      </c>
      <c r="AJ15" s="7">
        <v>102457.71973999999</v>
      </c>
      <c r="AK15" s="13">
        <v>98.542999999999992</v>
      </c>
      <c r="AL15" s="7">
        <v>217939.66965999999</v>
      </c>
      <c r="AM15" s="13">
        <v>-52.215999999999994</v>
      </c>
      <c r="AN15" s="7">
        <v>-115481.94991999998</v>
      </c>
      <c r="AO15" s="38">
        <v>31.358000000000001</v>
      </c>
      <c r="AP15" s="7">
        <v>70435.712440000003</v>
      </c>
      <c r="AQ15" s="13">
        <v>111.63700000000001</v>
      </c>
      <c r="AR15" s="7">
        <v>250756.79666000002</v>
      </c>
      <c r="AS15" s="13">
        <v>-80.279000000000011</v>
      </c>
      <c r="AT15" s="7">
        <v>-180321.08422000002</v>
      </c>
      <c r="AU15" s="38">
        <v>30.693999999999999</v>
      </c>
      <c r="AV15" s="7">
        <v>68944.248919999998</v>
      </c>
      <c r="AW15" s="13">
        <v>107.77</v>
      </c>
      <c r="AX15" s="7">
        <v>242070.81859999997</v>
      </c>
      <c r="AY15" s="13">
        <v>-77.075999999999993</v>
      </c>
      <c r="AZ15" s="7">
        <v>-173126.56967999999</v>
      </c>
      <c r="BA15" s="38">
        <v>65.659000000000006</v>
      </c>
      <c r="BB15" s="7">
        <v>147481.93262000001</v>
      </c>
      <c r="BC15" s="13">
        <v>116.42000000000002</v>
      </c>
      <c r="BD15" s="7">
        <v>261500.27560000002</v>
      </c>
      <c r="BE15" s="13">
        <v>-50.76100000000001</v>
      </c>
      <c r="BF15" s="7">
        <v>-114018.34298000002</v>
      </c>
      <c r="BG15" s="38">
        <v>140.464</v>
      </c>
      <c r="BH15" s="7">
        <v>315507.42751999997</v>
      </c>
      <c r="BI15" s="13">
        <v>139.12900000000002</v>
      </c>
      <c r="BJ15" s="7">
        <v>312508.77722000005</v>
      </c>
      <c r="BK15" s="13">
        <v>1.3349999999999795</v>
      </c>
      <c r="BL15" s="7">
        <v>2998.6502999999539</v>
      </c>
      <c r="BM15" s="38">
        <v>160.53055847751844</v>
      </c>
      <c r="BN15" s="7">
        <v>360580.52984103234</v>
      </c>
      <c r="BO15" s="13">
        <v>158.61207709088319</v>
      </c>
      <c r="BP15" s="7">
        <v>356271.27531999996</v>
      </c>
      <c r="BQ15" s="13">
        <v>1.9184813866352499</v>
      </c>
      <c r="BR15" s="7">
        <v>4309.2545210323651</v>
      </c>
      <c r="BS15" s="38">
        <v>130.98575715068756</v>
      </c>
      <c r="BT15" s="7">
        <v>294217.58799673134</v>
      </c>
      <c r="BU15" s="13">
        <v>130.84199999999998</v>
      </c>
      <c r="BV15" s="7">
        <v>293894.68355999992</v>
      </c>
      <c r="BW15" s="13">
        <v>0.143757150687577</v>
      </c>
      <c r="BX15" s="7">
        <v>322.9044367314217</v>
      </c>
      <c r="BY15" s="38">
        <f>E15+K15+Q15+W15+AC15+AI15+AO15+AU15+BA15+BG15+BM15+BS15</f>
        <v>1510.5723156282058</v>
      </c>
      <c r="BZ15" s="7">
        <f t="shared" ref="BZ15:BZ21" si="6">F15+L15+R15+X15+AD15+AJ15+AP15+AV15+BB15+BH15+BN15+BT15</f>
        <v>3360154.8765577637</v>
      </c>
      <c r="CA15" s="13">
        <f t="shared" ref="CA15:CA21" si="7">G15+M15+S15+Y15+AE15+AK15+AQ15+AW15+BC15+BI15+BO15+BU15</f>
        <v>1457.0890770908836</v>
      </c>
      <c r="CB15" s="7">
        <f t="shared" ref="CB15:CB21" si="8">H15+N15+T15+Z15+AF15+AL15+AR15+AX15+BD15+BJ15+BP15+BV15</f>
        <v>3248945.3569399994</v>
      </c>
      <c r="CC15" s="13">
        <f t="shared" ref="CC15:CC21" si="9">I15+O15+U15+AA15+AG15+AM15+AS15+AY15+BE15+BK15+BQ15+BW15</f>
        <v>53.483238537322748</v>
      </c>
      <c r="CD15" s="14">
        <f t="shared" ref="CD15:CD21" si="10">J15+P15+V15+AB15+AH15+AN15+AT15+AZ15+BF15+BL15+BR15+BX15</f>
        <v>111209.51961776361</v>
      </c>
      <c r="CE15" s="28">
        <v>38.764000000000003</v>
      </c>
      <c r="CF15" s="15">
        <f>CC15+D15</f>
        <v>92.247238537322744</v>
      </c>
      <c r="CG15" s="16">
        <f>CD15+CE15*2246.18</f>
        <v>198280.44113776361</v>
      </c>
    </row>
    <row r="16" spans="1:85" s="1" customFormat="1" x14ac:dyDescent="0.25">
      <c r="A16" s="51" t="s">
        <v>21</v>
      </c>
      <c r="B16" s="2" t="s">
        <v>1</v>
      </c>
      <c r="C16" s="3" t="s">
        <v>8</v>
      </c>
      <c r="D16" s="81"/>
      <c r="E16" s="12">
        <v>239.29600000000002</v>
      </c>
      <c r="F16" s="8">
        <v>529231.81952000002</v>
      </c>
      <c r="G16" s="12">
        <v>108.02500000000001</v>
      </c>
      <c r="H16" s="8">
        <v>238910.25049999999</v>
      </c>
      <c r="I16" s="12">
        <v>131.27100000000002</v>
      </c>
      <c r="J16" s="8">
        <v>290321.56902</v>
      </c>
      <c r="K16" s="12">
        <v>193.26600000000002</v>
      </c>
      <c r="L16" s="8">
        <v>427430.95092000003</v>
      </c>
      <c r="M16" s="12">
        <v>35.383000000000003</v>
      </c>
      <c r="N16" s="8">
        <v>78253.750459999996</v>
      </c>
      <c r="O16" s="12">
        <v>157.88300000000001</v>
      </c>
      <c r="P16" s="8">
        <v>349177.20046000002</v>
      </c>
      <c r="Q16" s="12">
        <v>137.67299999999997</v>
      </c>
      <c r="R16" s="8">
        <v>304480.36025999993</v>
      </c>
      <c r="S16" s="12">
        <v>197.62700000000001</v>
      </c>
      <c r="T16" s="8">
        <v>437075.82574</v>
      </c>
      <c r="U16" s="12">
        <v>-59.954000000000036</v>
      </c>
      <c r="V16" s="8">
        <v>-132595.46548000007</v>
      </c>
      <c r="W16" s="12">
        <v>116.063</v>
      </c>
      <c r="X16" s="8">
        <v>256687.25206</v>
      </c>
      <c r="Y16" s="12">
        <v>116.505</v>
      </c>
      <c r="Z16" s="8">
        <v>257664.78809999998</v>
      </c>
      <c r="AA16" s="12">
        <v>-0.44199999999999307</v>
      </c>
      <c r="AB16" s="8">
        <v>-977.53603999998461</v>
      </c>
      <c r="AC16" s="12">
        <v>58.24</v>
      </c>
      <c r="AD16" s="8">
        <v>128804.7488</v>
      </c>
      <c r="AE16" s="12">
        <v>-23.42</v>
      </c>
      <c r="AF16" s="8">
        <v>-51796.140400000004</v>
      </c>
      <c r="AG16" s="12">
        <v>81.66</v>
      </c>
      <c r="AH16" s="8">
        <v>180600.88919999998</v>
      </c>
      <c r="AI16" s="12">
        <v>20.434999999999999</v>
      </c>
      <c r="AJ16" s="8">
        <v>45194.454699999995</v>
      </c>
      <c r="AK16" s="12">
        <v>72.650999999999996</v>
      </c>
      <c r="AL16" s="8">
        <v>160676.40461999999</v>
      </c>
      <c r="AM16" s="12">
        <v>-52.215999999999994</v>
      </c>
      <c r="AN16" s="8">
        <v>-115481.94991999998</v>
      </c>
      <c r="AO16" s="12">
        <v>8.2070000000000007</v>
      </c>
      <c r="AP16" s="8">
        <v>18434.399260000002</v>
      </c>
      <c r="AQ16" s="12">
        <v>88.486000000000004</v>
      </c>
      <c r="AR16" s="8">
        <v>198755.48348</v>
      </c>
      <c r="AS16" s="12">
        <v>-80.278999999999996</v>
      </c>
      <c r="AT16" s="8">
        <v>-180321.08421999999</v>
      </c>
      <c r="AU16" s="12">
        <v>11.409999999999998</v>
      </c>
      <c r="AV16" s="8">
        <v>25628.913799999995</v>
      </c>
      <c r="AW16" s="12">
        <v>88.486000000000004</v>
      </c>
      <c r="AX16" s="8">
        <v>198755.48348</v>
      </c>
      <c r="AY16" s="12">
        <v>-77.076000000000008</v>
      </c>
      <c r="AZ16" s="8">
        <v>-173126.56968000002</v>
      </c>
      <c r="BA16" s="12">
        <v>37.725000000000009</v>
      </c>
      <c r="BB16" s="8">
        <v>84737.140500000009</v>
      </c>
      <c r="BC16" s="12">
        <v>88.486000000000004</v>
      </c>
      <c r="BD16" s="8">
        <v>198755.48348</v>
      </c>
      <c r="BE16" s="12">
        <v>-50.760999999999996</v>
      </c>
      <c r="BF16" s="8">
        <v>-114018.34297999999</v>
      </c>
      <c r="BG16" s="12">
        <v>105.09499999999998</v>
      </c>
      <c r="BH16" s="8">
        <v>236062.28709999996</v>
      </c>
      <c r="BI16" s="12">
        <v>103.76</v>
      </c>
      <c r="BJ16" s="8">
        <v>233063.63680000001</v>
      </c>
      <c r="BK16" s="12">
        <v>1.3349999999999795</v>
      </c>
      <c r="BL16" s="8">
        <v>2998.6502999999539</v>
      </c>
      <c r="BM16" s="12">
        <v>123.39176046489254</v>
      </c>
      <c r="BN16" s="8">
        <v>277160.10452103231</v>
      </c>
      <c r="BO16" s="12">
        <v>121.47327907825731</v>
      </c>
      <c r="BP16" s="8">
        <v>272850.84999999998</v>
      </c>
      <c r="BQ16" s="12">
        <v>1.9184813866352357</v>
      </c>
      <c r="BR16" s="8">
        <v>4309.2545210323333</v>
      </c>
      <c r="BS16" s="12">
        <v>98.508757150687558</v>
      </c>
      <c r="BT16" s="8">
        <v>221268.40013673136</v>
      </c>
      <c r="BU16" s="12">
        <v>98.364999999999995</v>
      </c>
      <c r="BV16" s="8">
        <v>220945.49569999997</v>
      </c>
      <c r="BW16" s="12">
        <v>0.14375715068756278</v>
      </c>
      <c r="BX16" s="8">
        <v>322.90443673138975</v>
      </c>
      <c r="BY16" s="12">
        <f t="shared" ref="BY16:BY21" si="11">E16+K16+Q16+W16+AC16+AI16+AO16+AU16+BA16+BG16+BM16+BS16</f>
        <v>1149.3105176155802</v>
      </c>
      <c r="BZ16" s="8">
        <f t="shared" si="6"/>
        <v>2555120.8315777639</v>
      </c>
      <c r="CA16" s="12">
        <f t="shared" si="7"/>
        <v>1095.8272790782573</v>
      </c>
      <c r="CB16" s="8">
        <f t="shared" si="8"/>
        <v>2443911.3119599996</v>
      </c>
      <c r="CC16" s="12">
        <f t="shared" si="9"/>
        <v>53.483238537322777</v>
      </c>
      <c r="CD16" s="19">
        <f t="shared" si="10"/>
        <v>111209.51961776361</v>
      </c>
      <c r="CE16" s="26"/>
      <c r="CF16" s="17"/>
      <c r="CG16" s="18"/>
    </row>
    <row r="17" spans="1:85" s="1" customFormat="1" x14ac:dyDescent="0.25">
      <c r="A17" s="51"/>
      <c r="B17" s="2" t="s">
        <v>2</v>
      </c>
      <c r="C17" s="3" t="s">
        <v>8</v>
      </c>
      <c r="D17" s="81"/>
      <c r="E17" s="12">
        <v>-8.9570000000000007</v>
      </c>
      <c r="F17" s="8">
        <v>-19809.480340000002</v>
      </c>
      <c r="G17" s="12">
        <v>-8.9570000000000007</v>
      </c>
      <c r="H17" s="8">
        <v>-19809.480340000002</v>
      </c>
      <c r="I17" s="12">
        <v>0</v>
      </c>
      <c r="J17" s="8">
        <v>0</v>
      </c>
      <c r="K17" s="12">
        <v>25.201000000000001</v>
      </c>
      <c r="L17" s="8">
        <v>55735.035619999995</v>
      </c>
      <c r="M17" s="12">
        <v>25.201000000000001</v>
      </c>
      <c r="N17" s="8">
        <v>55735.035619999995</v>
      </c>
      <c r="O17" s="12">
        <v>0</v>
      </c>
      <c r="P17" s="8">
        <v>0</v>
      </c>
      <c r="Q17" s="12">
        <v>23.486999999999998</v>
      </c>
      <c r="R17" s="8">
        <v>51944.31893999999</v>
      </c>
      <c r="S17" s="12">
        <v>23.486999999999998</v>
      </c>
      <c r="T17" s="8">
        <v>51944.31893999999</v>
      </c>
      <c r="U17" s="12">
        <v>0</v>
      </c>
      <c r="V17" s="8">
        <v>0</v>
      </c>
      <c r="W17" s="12">
        <v>21.843</v>
      </c>
      <c r="X17" s="8">
        <v>48308.415659999999</v>
      </c>
      <c r="Y17" s="12">
        <v>21.843</v>
      </c>
      <c r="Z17" s="8">
        <v>48308.415659999999</v>
      </c>
      <c r="AA17" s="12">
        <v>0</v>
      </c>
      <c r="AB17" s="8">
        <v>0</v>
      </c>
      <c r="AC17" s="12">
        <v>23.492000000000001</v>
      </c>
      <c r="AD17" s="8">
        <v>51955.377039999999</v>
      </c>
      <c r="AE17" s="12">
        <v>23.492000000000001</v>
      </c>
      <c r="AF17" s="8">
        <v>51955.377039999999</v>
      </c>
      <c r="AG17" s="12">
        <v>0</v>
      </c>
      <c r="AH17" s="8">
        <v>0</v>
      </c>
      <c r="AI17" s="12">
        <v>24.472999999999999</v>
      </c>
      <c r="AJ17" s="8">
        <v>54124.976259999996</v>
      </c>
      <c r="AK17" s="12">
        <v>24.472999999999999</v>
      </c>
      <c r="AL17" s="8">
        <v>54124.976259999996</v>
      </c>
      <c r="AM17" s="12">
        <v>0</v>
      </c>
      <c r="AN17" s="8">
        <v>0</v>
      </c>
      <c r="AO17" s="12">
        <v>22.07</v>
      </c>
      <c r="AP17" s="8">
        <v>49573.192599999995</v>
      </c>
      <c r="AQ17" s="12">
        <v>22.07</v>
      </c>
      <c r="AR17" s="8">
        <v>49573.192599999995</v>
      </c>
      <c r="AS17" s="12">
        <v>0</v>
      </c>
      <c r="AT17" s="8">
        <v>0</v>
      </c>
      <c r="AU17" s="12">
        <v>18.032</v>
      </c>
      <c r="AV17" s="8">
        <v>40503.117759999994</v>
      </c>
      <c r="AW17" s="12">
        <v>18.032</v>
      </c>
      <c r="AX17" s="8">
        <v>40503.117759999994</v>
      </c>
      <c r="AY17" s="12">
        <v>0</v>
      </c>
      <c r="AZ17" s="8">
        <v>0</v>
      </c>
      <c r="BA17" s="12">
        <v>23.105</v>
      </c>
      <c r="BB17" s="8">
        <v>51897.988899999997</v>
      </c>
      <c r="BC17" s="12">
        <v>23.105</v>
      </c>
      <c r="BD17" s="8">
        <v>51897.988899999997</v>
      </c>
      <c r="BE17" s="12">
        <v>0</v>
      </c>
      <c r="BF17" s="8">
        <v>0</v>
      </c>
      <c r="BG17" s="12">
        <v>24.51</v>
      </c>
      <c r="BH17" s="8">
        <v>55053.871800000001</v>
      </c>
      <c r="BI17" s="12">
        <v>24.51</v>
      </c>
      <c r="BJ17" s="8">
        <v>55053.871800000001</v>
      </c>
      <c r="BK17" s="12">
        <v>0</v>
      </c>
      <c r="BL17" s="8">
        <v>0</v>
      </c>
      <c r="BM17" s="12">
        <v>25.464798012625881</v>
      </c>
      <c r="BN17" s="8">
        <v>57198.52</v>
      </c>
      <c r="BO17" s="12">
        <v>25.464798012625881</v>
      </c>
      <c r="BP17" s="8">
        <v>57198.52</v>
      </c>
      <c r="BQ17" s="12">
        <v>0</v>
      </c>
      <c r="BR17" s="8">
        <v>0</v>
      </c>
      <c r="BS17" s="12">
        <v>20.978999999999999</v>
      </c>
      <c r="BT17" s="8">
        <v>47122.610219999995</v>
      </c>
      <c r="BU17" s="12">
        <v>20.978999999999999</v>
      </c>
      <c r="BV17" s="8">
        <v>47122.610219999995</v>
      </c>
      <c r="BW17" s="12">
        <v>0</v>
      </c>
      <c r="BX17" s="8">
        <v>0</v>
      </c>
      <c r="BY17" s="12">
        <f t="shared" si="11"/>
        <v>243.69979801262588</v>
      </c>
      <c r="BZ17" s="8">
        <f t="shared" si="6"/>
        <v>543607.94446000003</v>
      </c>
      <c r="CA17" s="12">
        <f t="shared" si="7"/>
        <v>243.69979801262588</v>
      </c>
      <c r="CB17" s="8">
        <f t="shared" si="8"/>
        <v>543607.94446000003</v>
      </c>
      <c r="CC17" s="12">
        <f t="shared" si="9"/>
        <v>0</v>
      </c>
      <c r="CD17" s="19">
        <f t="shared" si="10"/>
        <v>0</v>
      </c>
      <c r="CE17" s="26"/>
      <c r="CF17" s="17"/>
      <c r="CG17" s="18"/>
    </row>
    <row r="18" spans="1:85" s="1" customFormat="1" x14ac:dyDescent="0.25">
      <c r="A18" s="51" t="s">
        <v>22</v>
      </c>
      <c r="B18" s="2" t="s">
        <v>1</v>
      </c>
      <c r="C18" s="3" t="s">
        <v>8</v>
      </c>
      <c r="D18" s="81"/>
      <c r="E18" s="12">
        <v>20.687999999999999</v>
      </c>
      <c r="F18" s="8">
        <v>45753.994559999992</v>
      </c>
      <c r="G18" s="12">
        <v>20.687999999999999</v>
      </c>
      <c r="H18" s="8">
        <v>45753.994559999992</v>
      </c>
      <c r="I18" s="12">
        <v>0</v>
      </c>
      <c r="J18" s="8">
        <v>0</v>
      </c>
      <c r="K18" s="12">
        <v>18.064</v>
      </c>
      <c r="L18" s="8">
        <v>39950.703679999999</v>
      </c>
      <c r="M18" s="12">
        <v>18.064</v>
      </c>
      <c r="N18" s="8">
        <v>39950.703679999999</v>
      </c>
      <c r="O18" s="12">
        <v>0</v>
      </c>
      <c r="P18" s="8">
        <v>0</v>
      </c>
      <c r="Q18" s="12">
        <v>12.866</v>
      </c>
      <c r="R18" s="8">
        <v>28454.702919999996</v>
      </c>
      <c r="S18" s="12">
        <v>12.866</v>
      </c>
      <c r="T18" s="8">
        <v>28454.702919999996</v>
      </c>
      <c r="U18" s="12">
        <v>0</v>
      </c>
      <c r="V18" s="8">
        <v>0</v>
      </c>
      <c r="W18" s="12">
        <v>10.846</v>
      </c>
      <c r="X18" s="8">
        <v>23987.230519999997</v>
      </c>
      <c r="Y18" s="12">
        <v>10.846</v>
      </c>
      <c r="Z18" s="8">
        <v>23987.230519999997</v>
      </c>
      <c r="AA18" s="12">
        <v>0</v>
      </c>
      <c r="AB18" s="8">
        <v>0</v>
      </c>
      <c r="AC18" s="12">
        <v>5.4429999999999996</v>
      </c>
      <c r="AD18" s="8">
        <v>12037.847659999999</v>
      </c>
      <c r="AE18" s="12">
        <v>5.4429999999999996</v>
      </c>
      <c r="AF18" s="8">
        <v>12037.847659999999</v>
      </c>
      <c r="AG18" s="12">
        <v>0</v>
      </c>
      <c r="AH18" s="8">
        <v>0</v>
      </c>
      <c r="AI18" s="12">
        <v>0</v>
      </c>
      <c r="AJ18" s="8">
        <v>0</v>
      </c>
      <c r="AK18" s="12">
        <v>0</v>
      </c>
      <c r="AL18" s="8">
        <v>0</v>
      </c>
      <c r="AM18" s="12">
        <v>0</v>
      </c>
      <c r="AN18" s="8">
        <v>0</v>
      </c>
      <c r="AO18" s="12">
        <v>0</v>
      </c>
      <c r="AP18" s="8">
        <v>0</v>
      </c>
      <c r="AQ18" s="12">
        <v>0</v>
      </c>
      <c r="AR18" s="8">
        <v>0</v>
      </c>
      <c r="AS18" s="12">
        <v>0</v>
      </c>
      <c r="AT18" s="8">
        <v>0</v>
      </c>
      <c r="AU18" s="12">
        <v>0</v>
      </c>
      <c r="AV18" s="8">
        <v>0</v>
      </c>
      <c r="AW18" s="12">
        <v>0</v>
      </c>
      <c r="AX18" s="8">
        <v>0</v>
      </c>
      <c r="AY18" s="12">
        <v>0</v>
      </c>
      <c r="AZ18" s="8">
        <v>0</v>
      </c>
      <c r="BA18" s="12">
        <v>3.4729999999999999</v>
      </c>
      <c r="BB18" s="8">
        <v>7800.9831399999994</v>
      </c>
      <c r="BC18" s="12">
        <v>3.4729999999999999</v>
      </c>
      <c r="BD18" s="8">
        <v>7800.9831399999994</v>
      </c>
      <c r="BE18" s="12">
        <v>0</v>
      </c>
      <c r="BF18" s="8">
        <v>0</v>
      </c>
      <c r="BG18" s="12">
        <v>9.5519999999999996</v>
      </c>
      <c r="BH18" s="8">
        <v>21455.511359999997</v>
      </c>
      <c r="BI18" s="12">
        <v>9.5519999999999996</v>
      </c>
      <c r="BJ18" s="8">
        <v>21455.511359999997</v>
      </c>
      <c r="BK18" s="12">
        <v>0</v>
      </c>
      <c r="BL18" s="8">
        <v>0</v>
      </c>
      <c r="BM18" s="12">
        <v>10.298999999999999</v>
      </c>
      <c r="BN18" s="8">
        <v>23133.407819999997</v>
      </c>
      <c r="BO18" s="12">
        <v>10.298999999999999</v>
      </c>
      <c r="BP18" s="8">
        <v>23133.407819999997</v>
      </c>
      <c r="BQ18" s="12">
        <v>0</v>
      </c>
      <c r="BR18" s="8">
        <v>0</v>
      </c>
      <c r="BS18" s="12">
        <v>10.148</v>
      </c>
      <c r="BT18" s="8">
        <v>22794.234639999999</v>
      </c>
      <c r="BU18" s="12">
        <v>10.148</v>
      </c>
      <c r="BV18" s="8">
        <v>22794.234639999999</v>
      </c>
      <c r="BW18" s="12">
        <v>0</v>
      </c>
      <c r="BX18" s="8">
        <v>0</v>
      </c>
      <c r="BY18" s="12">
        <f t="shared" si="11"/>
        <v>101.37899999999999</v>
      </c>
      <c r="BZ18" s="8">
        <f t="shared" si="6"/>
        <v>225368.61629999999</v>
      </c>
      <c r="CA18" s="12">
        <f>G18+M18+S18+Y18+AE18+AK18+AQ18+AW18+BC18+BO18+BU18+BI18</f>
        <v>101.37899999999999</v>
      </c>
      <c r="CB18" s="8">
        <f t="shared" si="8"/>
        <v>225368.61629999999</v>
      </c>
      <c r="CC18" s="12">
        <f t="shared" si="9"/>
        <v>0</v>
      </c>
      <c r="CD18" s="19">
        <f t="shared" si="10"/>
        <v>0</v>
      </c>
      <c r="CE18" s="26"/>
      <c r="CF18" s="17"/>
      <c r="CG18" s="18"/>
    </row>
    <row r="19" spans="1:85" s="1" customFormat="1" x14ac:dyDescent="0.25">
      <c r="A19" s="51"/>
      <c r="B19" s="2" t="s">
        <v>2</v>
      </c>
      <c r="C19" s="3" t="s">
        <v>8</v>
      </c>
      <c r="D19" s="81"/>
      <c r="E19" s="12">
        <v>0.58499999999999996</v>
      </c>
      <c r="F19" s="8">
        <v>1293.7976999999998</v>
      </c>
      <c r="G19" s="12">
        <v>0.58499999999999996</v>
      </c>
      <c r="H19" s="8">
        <v>1293.7976999999998</v>
      </c>
      <c r="I19" s="12">
        <v>0</v>
      </c>
      <c r="J19" s="8">
        <v>0</v>
      </c>
      <c r="K19" s="12">
        <v>0.47499999999999998</v>
      </c>
      <c r="L19" s="8">
        <v>1050.5194999999999</v>
      </c>
      <c r="M19" s="12">
        <v>0.47499999999999998</v>
      </c>
      <c r="N19" s="8">
        <v>1050.5194999999999</v>
      </c>
      <c r="O19" s="12">
        <v>0</v>
      </c>
      <c r="P19" s="8">
        <v>0</v>
      </c>
      <c r="Q19" s="12">
        <v>0.59</v>
      </c>
      <c r="R19" s="8">
        <v>1304.8557999999998</v>
      </c>
      <c r="S19" s="12">
        <v>0.59</v>
      </c>
      <c r="T19" s="8">
        <v>1304.8557999999998</v>
      </c>
      <c r="U19" s="12">
        <v>0</v>
      </c>
      <c r="V19" s="8">
        <v>0</v>
      </c>
      <c r="W19" s="12">
        <v>0.57299999999999995</v>
      </c>
      <c r="X19" s="8">
        <v>1267.2582599999998</v>
      </c>
      <c r="Y19" s="12">
        <v>0.57299999999999995</v>
      </c>
      <c r="Z19" s="8">
        <v>1267.2582599999998</v>
      </c>
      <c r="AA19" s="12">
        <v>0</v>
      </c>
      <c r="AB19" s="8">
        <v>0</v>
      </c>
      <c r="AC19" s="12">
        <v>0.59</v>
      </c>
      <c r="AD19" s="8">
        <v>1304.8557999999998</v>
      </c>
      <c r="AE19" s="12">
        <v>0.59</v>
      </c>
      <c r="AF19" s="8">
        <v>1304.8557999999998</v>
      </c>
      <c r="AG19" s="12">
        <v>0</v>
      </c>
      <c r="AH19" s="8">
        <v>0</v>
      </c>
      <c r="AI19" s="12">
        <v>0.57299999999999995</v>
      </c>
      <c r="AJ19" s="8">
        <v>1267.2582599999998</v>
      </c>
      <c r="AK19" s="12">
        <v>0.57299999999999995</v>
      </c>
      <c r="AL19" s="8">
        <v>1267.2582599999998</v>
      </c>
      <c r="AM19" s="12">
        <v>0</v>
      </c>
      <c r="AN19" s="8">
        <v>0</v>
      </c>
      <c r="AO19" s="12">
        <v>0.59</v>
      </c>
      <c r="AP19" s="8">
        <v>1325.2461999999998</v>
      </c>
      <c r="AQ19" s="12">
        <v>0.59</v>
      </c>
      <c r="AR19" s="8">
        <v>1325.2461999999998</v>
      </c>
      <c r="AS19" s="12">
        <v>0</v>
      </c>
      <c r="AT19" s="8">
        <v>0</v>
      </c>
      <c r="AU19" s="12">
        <v>0.46100000000000002</v>
      </c>
      <c r="AV19" s="8">
        <v>1035.4889800000001</v>
      </c>
      <c r="AW19" s="12">
        <v>0.46100000000000002</v>
      </c>
      <c r="AX19" s="8">
        <v>1035.4889800000001</v>
      </c>
      <c r="AY19" s="12">
        <v>0</v>
      </c>
      <c r="AZ19" s="8">
        <v>0</v>
      </c>
      <c r="BA19" s="12">
        <v>0.51</v>
      </c>
      <c r="BB19" s="8">
        <v>1145.5518</v>
      </c>
      <c r="BC19" s="12">
        <v>0.51</v>
      </c>
      <c r="BD19" s="8">
        <v>1145.5518</v>
      </c>
      <c r="BE19" s="12">
        <v>0</v>
      </c>
      <c r="BF19" s="8">
        <v>0</v>
      </c>
      <c r="BG19" s="12">
        <v>0.46100000000000002</v>
      </c>
      <c r="BH19" s="8">
        <v>1035.4889800000001</v>
      </c>
      <c r="BI19" s="12">
        <v>0.46100000000000002</v>
      </c>
      <c r="BJ19" s="8">
        <v>1035.4889800000001</v>
      </c>
      <c r="BK19" s="12">
        <v>0</v>
      </c>
      <c r="BL19" s="8">
        <v>0</v>
      </c>
      <c r="BM19" s="12">
        <v>0.52900000000000003</v>
      </c>
      <c r="BN19" s="8">
        <v>1188.2292199999999</v>
      </c>
      <c r="BO19" s="12">
        <v>0.52900000000000003</v>
      </c>
      <c r="BP19" s="8">
        <v>1188.2292199999999</v>
      </c>
      <c r="BQ19" s="12">
        <v>0</v>
      </c>
      <c r="BR19" s="8">
        <v>0</v>
      </c>
      <c r="BS19" s="12">
        <v>0.504</v>
      </c>
      <c r="BT19" s="8">
        <v>1132.0747199999998</v>
      </c>
      <c r="BU19" s="12">
        <v>0.504</v>
      </c>
      <c r="BV19" s="8">
        <v>1132.0747199999998</v>
      </c>
      <c r="BW19" s="12">
        <v>0</v>
      </c>
      <c r="BX19" s="8">
        <v>0</v>
      </c>
      <c r="BY19" s="12">
        <f>E19+K19+Q19+W19+AC19+AI19+AO19+AU19+BA19+BG19+BM19+BS19</f>
        <v>6.4409999999999989</v>
      </c>
      <c r="BZ19" s="8">
        <f t="shared" si="6"/>
        <v>14350.625219999998</v>
      </c>
      <c r="CA19" s="12">
        <f>G19+M19+S19+Y19+AE19+AK19+AQ19+AW19+BC19+BO19+BU19+BI19</f>
        <v>6.4409999999999989</v>
      </c>
      <c r="CB19" s="8">
        <f t="shared" si="8"/>
        <v>14350.625219999998</v>
      </c>
      <c r="CC19" s="12">
        <f t="shared" si="9"/>
        <v>0</v>
      </c>
      <c r="CD19" s="19">
        <f t="shared" si="10"/>
        <v>0</v>
      </c>
      <c r="CE19" s="26"/>
      <c r="CF19" s="17"/>
      <c r="CG19" s="18"/>
    </row>
    <row r="20" spans="1:85" s="1" customFormat="1" x14ac:dyDescent="0.25">
      <c r="A20" s="52" t="s">
        <v>20</v>
      </c>
      <c r="B20" s="9" t="s">
        <v>23</v>
      </c>
      <c r="C20" s="10" t="s">
        <v>8</v>
      </c>
      <c r="D20" s="81"/>
      <c r="E20" s="12">
        <v>0.84599999999999997</v>
      </c>
      <c r="F20" s="8">
        <v>1871.0305199999998</v>
      </c>
      <c r="G20" s="12">
        <v>0.84599999999999997</v>
      </c>
      <c r="H20" s="8">
        <v>1871.0305199999998</v>
      </c>
      <c r="I20" s="12">
        <v>0</v>
      </c>
      <c r="J20" s="8">
        <v>0</v>
      </c>
      <c r="K20" s="12">
        <v>0.84599999999999997</v>
      </c>
      <c r="L20" s="8">
        <v>1871.0305199999998</v>
      </c>
      <c r="M20" s="12">
        <v>0.84599999999999997</v>
      </c>
      <c r="N20" s="8">
        <v>1871.0305199999998</v>
      </c>
      <c r="O20" s="12">
        <v>0</v>
      </c>
      <c r="P20" s="8">
        <v>0</v>
      </c>
      <c r="Q20" s="12">
        <v>0.84599999999999997</v>
      </c>
      <c r="R20" s="8">
        <v>1871.0305199999998</v>
      </c>
      <c r="S20" s="12">
        <v>0.84599999999999997</v>
      </c>
      <c r="T20" s="8">
        <v>1871.0305199999998</v>
      </c>
      <c r="U20" s="12">
        <v>0</v>
      </c>
      <c r="V20" s="8">
        <v>0</v>
      </c>
      <c r="W20" s="12">
        <v>0.84599999999999997</v>
      </c>
      <c r="X20" s="8">
        <v>1871.0305199999998</v>
      </c>
      <c r="Y20" s="12">
        <v>0.84599999999999997</v>
      </c>
      <c r="Z20" s="8">
        <v>1871.0305199999998</v>
      </c>
      <c r="AA20" s="12">
        <v>0</v>
      </c>
      <c r="AB20" s="8">
        <v>0</v>
      </c>
      <c r="AC20" s="12">
        <v>0.84599999999999997</v>
      </c>
      <c r="AD20" s="8">
        <v>1871.0305199999998</v>
      </c>
      <c r="AE20" s="12">
        <v>0.84599999999999997</v>
      </c>
      <c r="AF20" s="8">
        <v>1871.0305199999998</v>
      </c>
      <c r="AG20" s="12">
        <v>0</v>
      </c>
      <c r="AH20" s="8">
        <v>0</v>
      </c>
      <c r="AI20" s="12">
        <v>0.84599999999999997</v>
      </c>
      <c r="AJ20" s="8">
        <v>1871.0305199999998</v>
      </c>
      <c r="AK20" s="12">
        <v>0.84599999999999997</v>
      </c>
      <c r="AL20" s="8">
        <v>1871.0305199999998</v>
      </c>
      <c r="AM20" s="12">
        <v>0</v>
      </c>
      <c r="AN20" s="8">
        <v>0</v>
      </c>
      <c r="AO20" s="12">
        <v>0.49099999999999999</v>
      </c>
      <c r="AP20" s="8">
        <v>1102.87438</v>
      </c>
      <c r="AQ20" s="12">
        <v>0.49099999999999999</v>
      </c>
      <c r="AR20" s="8">
        <v>1102.87438</v>
      </c>
      <c r="AS20" s="12">
        <v>0</v>
      </c>
      <c r="AT20" s="8">
        <v>0</v>
      </c>
      <c r="AU20" s="12">
        <v>0.79100000000000004</v>
      </c>
      <c r="AV20" s="8">
        <v>1776.72838</v>
      </c>
      <c r="AW20" s="12">
        <v>0.79100000000000004</v>
      </c>
      <c r="AX20" s="8">
        <v>1776.72838</v>
      </c>
      <c r="AY20" s="12">
        <v>0</v>
      </c>
      <c r="AZ20" s="8">
        <v>0</v>
      </c>
      <c r="BA20" s="12">
        <v>0.84599999999999997</v>
      </c>
      <c r="BB20" s="8">
        <v>1900.2682799999998</v>
      </c>
      <c r="BC20" s="12">
        <v>0.84599999999999997</v>
      </c>
      <c r="BD20" s="8">
        <v>1900.2682799999998</v>
      </c>
      <c r="BE20" s="12">
        <v>0</v>
      </c>
      <c r="BF20" s="8">
        <v>0</v>
      </c>
      <c r="BG20" s="12">
        <v>0.84599999999999997</v>
      </c>
      <c r="BH20" s="8">
        <v>1900.2682799999998</v>
      </c>
      <c r="BI20" s="12">
        <v>0.84599999999999997</v>
      </c>
      <c r="BJ20" s="8">
        <v>1900.2682799999998</v>
      </c>
      <c r="BK20" s="12">
        <v>0</v>
      </c>
      <c r="BL20" s="8">
        <v>0</v>
      </c>
      <c r="BM20" s="12">
        <v>0.84599999999999997</v>
      </c>
      <c r="BN20" s="8">
        <v>1900.2682799999998</v>
      </c>
      <c r="BO20" s="12">
        <v>0.84599999999999997</v>
      </c>
      <c r="BP20" s="8">
        <v>1900.2682799999998</v>
      </c>
      <c r="BQ20" s="12">
        <v>0</v>
      </c>
      <c r="BR20" s="8">
        <v>0</v>
      </c>
      <c r="BS20" s="12">
        <v>0.84599999999999997</v>
      </c>
      <c r="BT20" s="8">
        <v>1900.2682799999998</v>
      </c>
      <c r="BU20" s="12">
        <v>0.84599999999999997</v>
      </c>
      <c r="BV20" s="8">
        <v>1900.2682799999998</v>
      </c>
      <c r="BW20" s="12">
        <v>0</v>
      </c>
      <c r="BX20" s="8">
        <v>0</v>
      </c>
      <c r="BY20" s="12">
        <f t="shared" si="11"/>
        <v>9.7419999999999991</v>
      </c>
      <c r="BZ20" s="8">
        <f t="shared" si="6"/>
        <v>21706.859</v>
      </c>
      <c r="CA20" s="12">
        <f t="shared" si="7"/>
        <v>9.7419999999999991</v>
      </c>
      <c r="CB20" s="8">
        <f t="shared" si="8"/>
        <v>21706.859</v>
      </c>
      <c r="CC20" s="12">
        <f t="shared" si="9"/>
        <v>0</v>
      </c>
      <c r="CD20" s="19">
        <f t="shared" si="10"/>
        <v>0</v>
      </c>
      <c r="CE20" s="26"/>
      <c r="CF20" s="17"/>
      <c r="CG20" s="18"/>
    </row>
    <row r="21" spans="1:85" s="1" customFormat="1" ht="15.75" thickBot="1" x14ac:dyDescent="0.3">
      <c r="A21" s="53"/>
      <c r="B21" s="4" t="s">
        <v>24</v>
      </c>
      <c r="C21" s="5" t="s">
        <v>8</v>
      </c>
      <c r="D21" s="82"/>
      <c r="E21" s="24">
        <v>0</v>
      </c>
      <c r="F21" s="11">
        <v>0</v>
      </c>
      <c r="G21" s="24">
        <v>0</v>
      </c>
      <c r="H21" s="11">
        <v>0</v>
      </c>
      <c r="I21" s="24">
        <v>0</v>
      </c>
      <c r="J21" s="11">
        <v>0</v>
      </c>
      <c r="K21" s="24">
        <v>0</v>
      </c>
      <c r="L21" s="11">
        <v>0</v>
      </c>
      <c r="M21" s="24">
        <v>0</v>
      </c>
      <c r="N21" s="11">
        <v>0</v>
      </c>
      <c r="O21" s="24">
        <v>0</v>
      </c>
      <c r="P21" s="11">
        <v>0</v>
      </c>
      <c r="Q21" s="24">
        <v>0</v>
      </c>
      <c r="R21" s="11">
        <v>0</v>
      </c>
      <c r="S21" s="24">
        <v>0</v>
      </c>
      <c r="T21" s="11">
        <v>0</v>
      </c>
      <c r="U21" s="24">
        <v>0</v>
      </c>
      <c r="V21" s="11">
        <v>0</v>
      </c>
      <c r="W21" s="24">
        <v>0</v>
      </c>
      <c r="X21" s="11">
        <v>0</v>
      </c>
      <c r="Y21" s="24">
        <v>0</v>
      </c>
      <c r="Z21" s="11">
        <v>0</v>
      </c>
      <c r="AA21" s="24">
        <v>0</v>
      </c>
      <c r="AB21" s="11">
        <v>0</v>
      </c>
      <c r="AC21" s="24">
        <v>0</v>
      </c>
      <c r="AD21" s="11">
        <v>0</v>
      </c>
      <c r="AE21" s="24">
        <v>0</v>
      </c>
      <c r="AF21" s="11">
        <v>0</v>
      </c>
      <c r="AG21" s="24">
        <v>0</v>
      </c>
      <c r="AH21" s="11">
        <v>0</v>
      </c>
      <c r="AI21" s="24">
        <v>0</v>
      </c>
      <c r="AJ21" s="11">
        <v>0</v>
      </c>
      <c r="AK21" s="24">
        <v>0</v>
      </c>
      <c r="AL21" s="11">
        <v>0</v>
      </c>
      <c r="AM21" s="24">
        <v>0</v>
      </c>
      <c r="AN21" s="11">
        <v>0</v>
      </c>
      <c r="AO21" s="24">
        <v>0</v>
      </c>
      <c r="AP21" s="11">
        <v>0</v>
      </c>
      <c r="AQ21" s="24">
        <v>0</v>
      </c>
      <c r="AR21" s="11">
        <v>0</v>
      </c>
      <c r="AS21" s="24">
        <v>0</v>
      </c>
      <c r="AT21" s="11">
        <v>0</v>
      </c>
      <c r="AU21" s="24">
        <v>0</v>
      </c>
      <c r="AV21" s="11">
        <v>0</v>
      </c>
      <c r="AW21" s="24">
        <v>0</v>
      </c>
      <c r="AX21" s="11">
        <v>0</v>
      </c>
      <c r="AY21" s="24">
        <v>0</v>
      </c>
      <c r="AZ21" s="11">
        <v>0</v>
      </c>
      <c r="BA21" s="24"/>
      <c r="BB21" s="11"/>
      <c r="BC21" s="24"/>
      <c r="BD21" s="11"/>
      <c r="BE21" s="24"/>
      <c r="BF21" s="11"/>
      <c r="BG21" s="24">
        <v>0</v>
      </c>
      <c r="BH21" s="11">
        <v>0</v>
      </c>
      <c r="BI21" s="24">
        <v>0</v>
      </c>
      <c r="BJ21" s="11">
        <v>0</v>
      </c>
      <c r="BK21" s="24">
        <v>0</v>
      </c>
      <c r="BL21" s="11">
        <v>0</v>
      </c>
      <c r="BM21" s="24">
        <v>0</v>
      </c>
      <c r="BN21" s="11">
        <v>0</v>
      </c>
      <c r="BO21" s="24">
        <v>0</v>
      </c>
      <c r="BP21" s="11">
        <v>0</v>
      </c>
      <c r="BQ21" s="24">
        <v>0</v>
      </c>
      <c r="BR21" s="11">
        <v>0</v>
      </c>
      <c r="BS21" s="24">
        <v>0</v>
      </c>
      <c r="BT21" s="11">
        <v>0</v>
      </c>
      <c r="BU21" s="24">
        <v>0</v>
      </c>
      <c r="BV21" s="11">
        <v>0</v>
      </c>
      <c r="BW21" s="24">
        <v>0</v>
      </c>
      <c r="BX21" s="11">
        <v>0</v>
      </c>
      <c r="BY21" s="24">
        <f t="shared" si="11"/>
        <v>0</v>
      </c>
      <c r="BZ21" s="11">
        <f t="shared" si="6"/>
        <v>0</v>
      </c>
      <c r="CA21" s="24">
        <f t="shared" si="7"/>
        <v>0</v>
      </c>
      <c r="CB21" s="11">
        <f t="shared" si="8"/>
        <v>0</v>
      </c>
      <c r="CC21" s="24">
        <f t="shared" si="9"/>
        <v>0</v>
      </c>
      <c r="CD21" s="25">
        <f t="shared" si="10"/>
        <v>0</v>
      </c>
      <c r="CE21" s="26"/>
      <c r="CF21" s="17"/>
      <c r="CG21" s="18"/>
    </row>
    <row r="22" spans="1:85" s="1" customFormat="1" ht="15.75" thickBot="1" x14ac:dyDescent="0.3">
      <c r="A22" s="54" t="s">
        <v>27</v>
      </c>
      <c r="B22" s="55"/>
      <c r="C22" s="6" t="s">
        <v>8</v>
      </c>
      <c r="D22" s="80">
        <v>190.214</v>
      </c>
      <c r="E22" s="38">
        <v>254.32</v>
      </c>
      <c r="F22" s="7">
        <v>562459.19839999999</v>
      </c>
      <c r="G22" s="13">
        <v>104.36399999999999</v>
      </c>
      <c r="H22" s="7">
        <v>230813.50967999996</v>
      </c>
      <c r="I22" s="13">
        <v>149.95600000000002</v>
      </c>
      <c r="J22" s="7">
        <v>331645.68872000003</v>
      </c>
      <c r="K22" s="38">
        <v>260.73</v>
      </c>
      <c r="L22" s="7">
        <v>576635.68260000006</v>
      </c>
      <c r="M22" s="13">
        <v>221.96699999999998</v>
      </c>
      <c r="N22" s="7">
        <v>490906.65653999994</v>
      </c>
      <c r="O22" s="13">
        <v>38.763000000000034</v>
      </c>
      <c r="P22" s="7">
        <v>85729.02606000012</v>
      </c>
      <c r="Q22" s="38">
        <v>149.27099999999999</v>
      </c>
      <c r="R22" s="7">
        <v>330130.72901999997</v>
      </c>
      <c r="S22" s="13">
        <v>116.93400000000001</v>
      </c>
      <c r="T22" s="7">
        <v>258613.57308</v>
      </c>
      <c r="U22" s="13">
        <v>32.336999999999975</v>
      </c>
      <c r="V22" s="7">
        <v>71517.155939999968</v>
      </c>
      <c r="W22" s="38">
        <v>142.38399999999999</v>
      </c>
      <c r="X22" s="7">
        <v>314899.30207999994</v>
      </c>
      <c r="Y22" s="13">
        <v>120.61499999999999</v>
      </c>
      <c r="Z22" s="7">
        <v>266754.54629999999</v>
      </c>
      <c r="AA22" s="13">
        <v>21.768999999999991</v>
      </c>
      <c r="AB22" s="7">
        <v>48144.755779999978</v>
      </c>
      <c r="AC22" s="38">
        <v>88.400999999999996</v>
      </c>
      <c r="AD22" s="7">
        <v>195509.41961999997</v>
      </c>
      <c r="AE22" s="13">
        <v>115.934</v>
      </c>
      <c r="AF22" s="7">
        <v>256401.95307999998</v>
      </c>
      <c r="AG22" s="13">
        <v>-27.533000000000001</v>
      </c>
      <c r="AH22" s="7">
        <v>-60892.533459999999</v>
      </c>
      <c r="AI22" s="38">
        <v>44.33</v>
      </c>
      <c r="AJ22" s="7">
        <v>98041.114599999986</v>
      </c>
      <c r="AK22" s="13">
        <v>87.247</v>
      </c>
      <c r="AL22" s="7">
        <v>192957.21013999998</v>
      </c>
      <c r="AM22" s="13">
        <v>-42.917000000000002</v>
      </c>
      <c r="AN22" s="7">
        <v>-94916.095539999995</v>
      </c>
      <c r="AO22" s="38">
        <v>29.018000000000001</v>
      </c>
      <c r="AP22" s="7">
        <v>65179.651239999999</v>
      </c>
      <c r="AQ22" s="13">
        <v>94.786999999999992</v>
      </c>
      <c r="AR22" s="7">
        <v>212908.66365999996</v>
      </c>
      <c r="AS22" s="13">
        <v>-65.768999999999991</v>
      </c>
      <c r="AT22" s="7">
        <v>-147729.01241999996</v>
      </c>
      <c r="AU22" s="38">
        <v>27.149000000000001</v>
      </c>
      <c r="AV22" s="7">
        <v>60981.540819999995</v>
      </c>
      <c r="AW22" s="13">
        <v>93.94</v>
      </c>
      <c r="AX22" s="7">
        <v>211006.14919999999</v>
      </c>
      <c r="AY22" s="13">
        <v>-66.790999999999997</v>
      </c>
      <c r="AZ22" s="7">
        <v>-150024.60837999999</v>
      </c>
      <c r="BA22" s="38">
        <v>80.768000000000001</v>
      </c>
      <c r="BB22" s="7">
        <v>181419.46623999998</v>
      </c>
      <c r="BC22" s="13">
        <v>98.016999999999996</v>
      </c>
      <c r="BD22" s="7">
        <v>220163.82505999997</v>
      </c>
      <c r="BE22" s="13">
        <v>-17.248999999999995</v>
      </c>
      <c r="BF22" s="7">
        <v>-38744.358819999987</v>
      </c>
      <c r="BG22" s="38">
        <v>104.539</v>
      </c>
      <c r="BH22" s="7">
        <v>234813.41102</v>
      </c>
      <c r="BI22" s="13">
        <v>101.776</v>
      </c>
      <c r="BJ22" s="7">
        <v>228607.21567999996</v>
      </c>
      <c r="BK22" s="13">
        <v>2.7630000000000052</v>
      </c>
      <c r="BL22" s="7">
        <v>6206.1953400000111</v>
      </c>
      <c r="BM22" s="38">
        <v>132.148</v>
      </c>
      <c r="BN22" s="7">
        <v>296828.19463999994</v>
      </c>
      <c r="BO22" s="13">
        <v>130.97204915011264</v>
      </c>
      <c r="BP22" s="7">
        <v>294186.79735999997</v>
      </c>
      <c r="BQ22" s="13">
        <v>1.1759508498873572</v>
      </c>
      <c r="BR22" s="7">
        <v>2641.3972799999838</v>
      </c>
      <c r="BS22" s="38">
        <v>115.32718999999997</v>
      </c>
      <c r="BT22" s="7">
        <v>259045.62763419992</v>
      </c>
      <c r="BU22" s="13">
        <v>115.01700000000001</v>
      </c>
      <c r="BV22" s="7">
        <v>258348.88506</v>
      </c>
      <c r="BW22" s="13">
        <v>0.31018999999996311</v>
      </c>
      <c r="BX22" s="7">
        <v>696.74257419991704</v>
      </c>
      <c r="BY22" s="38">
        <f>E22+K22+Q22+W22+AC22+AI22+AO22+AU22+BA22+BG22+BM22+BS22</f>
        <v>1428.3851899999997</v>
      </c>
      <c r="BZ22" s="7">
        <f t="shared" ref="BZ22:BZ28" si="12">F22+L22+R22+X22+AD22+AJ22+AP22+AV22+BB22+BH22+BN22+BT22</f>
        <v>3175943.3379141991</v>
      </c>
      <c r="CA22" s="13">
        <f t="shared" ref="CA22:CA28" si="13">G22+M22+S22+Y22+AE22+AK22+AQ22+AW22+BC22+BI22+BO22+BU22</f>
        <v>1401.5700491501127</v>
      </c>
      <c r="CB22" s="7">
        <f t="shared" ref="CB22:CB28" si="14">H22+N22+T22+Z22+AF22+AL22+AR22+AX22+BD22+BJ22+BP22+BV22</f>
        <v>3121668.98484</v>
      </c>
      <c r="CC22" s="13">
        <f t="shared" ref="CC22:CC28" si="15">I22+O22+U22+AA22+AG22+AM22+AS22+AY22+BE22+BK22+BQ22+BW22</f>
        <v>26.815140849887371</v>
      </c>
      <c r="CD22" s="14">
        <f t="shared" ref="CD22:CD28" si="16">J22+P22+V22+AB22+AH22+AN22+AT22+AZ22+BF22+BL22+BR22+BX22</f>
        <v>54274.353074200095</v>
      </c>
      <c r="CE22" s="28">
        <v>190.214</v>
      </c>
      <c r="CF22" s="15">
        <f>CC22+D22</f>
        <v>217.02914084988737</v>
      </c>
      <c r="CG22" s="16">
        <f>CD22+CE22*2246.18</f>
        <v>481529.23559420009</v>
      </c>
    </row>
    <row r="23" spans="1:85" s="1" customFormat="1" x14ac:dyDescent="0.25">
      <c r="A23" s="51" t="s">
        <v>21</v>
      </c>
      <c r="B23" s="2" t="s">
        <v>1</v>
      </c>
      <c r="C23" s="3" t="s">
        <v>8</v>
      </c>
      <c r="D23" s="81"/>
      <c r="E23" s="12">
        <v>210.21299999999999</v>
      </c>
      <c r="F23" s="8">
        <v>464911.27505999996</v>
      </c>
      <c r="G23" s="12">
        <v>60.256999999999998</v>
      </c>
      <c r="H23" s="8">
        <v>133265.58633999998</v>
      </c>
      <c r="I23" s="12">
        <v>149.95599999999999</v>
      </c>
      <c r="J23" s="8">
        <v>331645.68871999998</v>
      </c>
      <c r="K23" s="12">
        <v>213.71600000000004</v>
      </c>
      <c r="L23" s="8">
        <v>472658.57992000005</v>
      </c>
      <c r="M23" s="12">
        <v>174.953</v>
      </c>
      <c r="N23" s="8">
        <v>386929.55385999999</v>
      </c>
      <c r="O23" s="12">
        <v>38.763000000000034</v>
      </c>
      <c r="P23" s="8">
        <v>85729.026060000062</v>
      </c>
      <c r="Q23" s="12">
        <v>112.67799999999998</v>
      </c>
      <c r="R23" s="8">
        <v>249200.91835999995</v>
      </c>
      <c r="S23" s="12">
        <v>80.340999999999994</v>
      </c>
      <c r="T23" s="8">
        <v>177683.76241999998</v>
      </c>
      <c r="U23" s="12">
        <v>32.336999999999989</v>
      </c>
      <c r="V23" s="8">
        <v>71517.155939999968</v>
      </c>
      <c r="W23" s="12">
        <v>102.10999999999999</v>
      </c>
      <c r="X23" s="8">
        <v>225828.51819999996</v>
      </c>
      <c r="Y23" s="12">
        <v>80.340999999999994</v>
      </c>
      <c r="Z23" s="8">
        <v>177683.76241999998</v>
      </c>
      <c r="AA23" s="12">
        <v>21.768999999999991</v>
      </c>
      <c r="AB23" s="8">
        <v>48144.755779999978</v>
      </c>
      <c r="AC23" s="12">
        <v>52.807999999999993</v>
      </c>
      <c r="AD23" s="8">
        <v>116791.22895999998</v>
      </c>
      <c r="AE23" s="12">
        <v>80.340999999999994</v>
      </c>
      <c r="AF23" s="8">
        <v>177683.76241999998</v>
      </c>
      <c r="AG23" s="12">
        <v>-27.533000000000001</v>
      </c>
      <c r="AH23" s="8">
        <v>-60892.533459999999</v>
      </c>
      <c r="AI23" s="12">
        <v>17.339999999999996</v>
      </c>
      <c r="AJ23" s="8">
        <v>38349.490799999992</v>
      </c>
      <c r="AK23" s="12">
        <v>60.256999999999998</v>
      </c>
      <c r="AL23" s="8">
        <v>133265.58633999998</v>
      </c>
      <c r="AM23" s="12">
        <v>-42.917000000000002</v>
      </c>
      <c r="AN23" s="8">
        <v>-94916.095539999995</v>
      </c>
      <c r="AO23" s="12">
        <v>3.7279999999999989</v>
      </c>
      <c r="AP23" s="8">
        <v>8373.7590399999972</v>
      </c>
      <c r="AQ23" s="12">
        <v>69.497</v>
      </c>
      <c r="AR23" s="8">
        <v>156102.77145999999</v>
      </c>
      <c r="AS23" s="12">
        <v>-65.769000000000005</v>
      </c>
      <c r="AT23" s="8">
        <v>-147729.01242000001</v>
      </c>
      <c r="AU23" s="12">
        <v>2.264000000000002</v>
      </c>
      <c r="AV23" s="8">
        <v>5085.3515200000038</v>
      </c>
      <c r="AW23" s="12">
        <v>69.055000000000007</v>
      </c>
      <c r="AX23" s="8">
        <v>155109.95990000002</v>
      </c>
      <c r="AY23" s="12">
        <v>-66.791000000000011</v>
      </c>
      <c r="AZ23" s="8">
        <v>-150024.60838000002</v>
      </c>
      <c r="BA23" s="12">
        <v>52.248000000000012</v>
      </c>
      <c r="BB23" s="8">
        <v>117358.41264000002</v>
      </c>
      <c r="BC23" s="12">
        <v>69.497</v>
      </c>
      <c r="BD23" s="8">
        <v>156102.77145999999</v>
      </c>
      <c r="BE23" s="12">
        <v>-17.248999999999988</v>
      </c>
      <c r="BF23" s="8">
        <v>-38744.358819999972</v>
      </c>
      <c r="BG23" s="12">
        <v>74.403000000000006</v>
      </c>
      <c r="BH23" s="8">
        <v>167122.53054000001</v>
      </c>
      <c r="BI23" s="12">
        <v>71.64</v>
      </c>
      <c r="BJ23" s="8">
        <v>160916.3352</v>
      </c>
      <c r="BK23" s="12">
        <v>2.7630000000000052</v>
      </c>
      <c r="BL23" s="8">
        <v>6206.1953400000111</v>
      </c>
      <c r="BM23" s="12">
        <v>97.05162866733744</v>
      </c>
      <c r="BN23" s="8">
        <v>217995.42728</v>
      </c>
      <c r="BO23" s="12">
        <v>95.875677817450082</v>
      </c>
      <c r="BP23" s="8">
        <v>215354.03</v>
      </c>
      <c r="BQ23" s="12">
        <v>1.1759508498873572</v>
      </c>
      <c r="BR23" s="8">
        <v>2641.3972799999838</v>
      </c>
      <c r="BS23" s="12">
        <v>83.611189999999965</v>
      </c>
      <c r="BT23" s="8">
        <v>187805.7827541999</v>
      </c>
      <c r="BU23" s="12">
        <v>83.301000000000002</v>
      </c>
      <c r="BV23" s="8">
        <v>187109.04017999998</v>
      </c>
      <c r="BW23" s="12">
        <v>0.31018999999996311</v>
      </c>
      <c r="BX23" s="8">
        <v>696.74257419991704</v>
      </c>
      <c r="BY23" s="12">
        <f t="shared" ref="BY23:BY28" si="17">E23+K23+Q23+W23+AC23+AI23+AO23+AU23+BA23+BG23+BM23+BS23</f>
        <v>1022.1708186673375</v>
      </c>
      <c r="BZ23" s="8">
        <f t="shared" si="12"/>
        <v>2271481.2750741998</v>
      </c>
      <c r="CA23" s="12">
        <f t="shared" si="13"/>
        <v>995.35567781744999</v>
      </c>
      <c r="CB23" s="8">
        <f t="shared" si="14"/>
        <v>2217206.9219999998</v>
      </c>
      <c r="CC23" s="12">
        <f t="shared" si="15"/>
        <v>26.815140849887293</v>
      </c>
      <c r="CD23" s="19">
        <f t="shared" si="16"/>
        <v>54274.353074199906</v>
      </c>
      <c r="CE23" s="26"/>
      <c r="CF23" s="17"/>
      <c r="CG23" s="18"/>
    </row>
    <row r="24" spans="1:85" s="1" customFormat="1" x14ac:dyDescent="0.25">
      <c r="A24" s="51"/>
      <c r="B24" s="2" t="s">
        <v>2</v>
      </c>
      <c r="C24" s="3" t="s">
        <v>8</v>
      </c>
      <c r="D24" s="81"/>
      <c r="E24" s="12">
        <v>30.692</v>
      </c>
      <c r="F24" s="8">
        <v>67879.041039999996</v>
      </c>
      <c r="G24" s="12">
        <v>30.692</v>
      </c>
      <c r="H24" s="8">
        <v>67879.041039999996</v>
      </c>
      <c r="I24" s="12">
        <v>0</v>
      </c>
      <c r="J24" s="8">
        <v>0</v>
      </c>
      <c r="K24" s="12">
        <v>33.314</v>
      </c>
      <c r="L24" s="8">
        <v>73677.908679999993</v>
      </c>
      <c r="M24" s="12">
        <v>33.314</v>
      </c>
      <c r="N24" s="8">
        <v>73677.908679999993</v>
      </c>
      <c r="O24" s="12">
        <v>0</v>
      </c>
      <c r="P24" s="8">
        <v>0</v>
      </c>
      <c r="Q24" s="12">
        <v>27.981000000000002</v>
      </c>
      <c r="R24" s="8">
        <v>61883.339220000002</v>
      </c>
      <c r="S24" s="12">
        <v>27.981000000000002</v>
      </c>
      <c r="T24" s="8">
        <v>61883.339220000002</v>
      </c>
      <c r="U24" s="12">
        <v>0</v>
      </c>
      <c r="V24" s="8">
        <v>0</v>
      </c>
      <c r="W24" s="12">
        <v>33.5</v>
      </c>
      <c r="X24" s="8">
        <v>74089.26999999999</v>
      </c>
      <c r="Y24" s="12">
        <v>33.5</v>
      </c>
      <c r="Z24" s="8">
        <v>74089.26999999999</v>
      </c>
      <c r="AA24" s="12">
        <v>0</v>
      </c>
      <c r="AB24" s="8">
        <v>0</v>
      </c>
      <c r="AC24" s="12">
        <v>31.456</v>
      </c>
      <c r="AD24" s="8">
        <v>69568.71871999999</v>
      </c>
      <c r="AE24" s="12">
        <v>31.456</v>
      </c>
      <c r="AF24" s="8">
        <v>69568.71871999999</v>
      </c>
      <c r="AG24" s="12">
        <v>0</v>
      </c>
      <c r="AH24" s="8">
        <v>0</v>
      </c>
      <c r="AI24" s="12">
        <v>26.102</v>
      </c>
      <c r="AJ24" s="8">
        <v>57727.705239999996</v>
      </c>
      <c r="AK24" s="12">
        <v>26.102</v>
      </c>
      <c r="AL24" s="8">
        <v>57727.705239999996</v>
      </c>
      <c r="AM24" s="12">
        <v>0</v>
      </c>
      <c r="AN24" s="8">
        <v>0</v>
      </c>
      <c r="AO24" s="12">
        <v>24.789000000000001</v>
      </c>
      <c r="AP24" s="8">
        <v>55680.556019999996</v>
      </c>
      <c r="AQ24" s="12">
        <v>24.789000000000001</v>
      </c>
      <c r="AR24" s="8">
        <v>55680.556019999996</v>
      </c>
      <c r="AS24" s="12">
        <v>0</v>
      </c>
      <c r="AT24" s="8">
        <v>0</v>
      </c>
      <c r="AU24" s="12">
        <v>24.283999999999999</v>
      </c>
      <c r="AV24" s="8">
        <v>54546.23511999999</v>
      </c>
      <c r="AW24" s="12">
        <v>24.283999999999999</v>
      </c>
      <c r="AX24" s="8">
        <v>54546.23511999999</v>
      </c>
      <c r="AY24" s="12">
        <v>0</v>
      </c>
      <c r="AZ24" s="8">
        <v>0</v>
      </c>
      <c r="BA24" s="12">
        <v>24.696000000000002</v>
      </c>
      <c r="BB24" s="8">
        <v>55471.66128</v>
      </c>
      <c r="BC24" s="12">
        <v>24.696000000000002</v>
      </c>
      <c r="BD24" s="8">
        <v>55471.66128</v>
      </c>
      <c r="BE24" s="12">
        <v>0</v>
      </c>
      <c r="BF24" s="8">
        <v>0</v>
      </c>
      <c r="BG24" s="12">
        <v>24.5</v>
      </c>
      <c r="BH24" s="8">
        <v>55031.409999999996</v>
      </c>
      <c r="BI24" s="12">
        <v>24.5</v>
      </c>
      <c r="BJ24" s="8">
        <v>55031.409999999996</v>
      </c>
      <c r="BK24" s="12">
        <v>0</v>
      </c>
      <c r="BL24" s="8">
        <v>0</v>
      </c>
      <c r="BM24" s="12">
        <v>28.344371332662565</v>
      </c>
      <c r="BN24" s="8">
        <v>63666.559999999998</v>
      </c>
      <c r="BO24" s="12">
        <v>28.344371332662565</v>
      </c>
      <c r="BP24" s="8">
        <v>63666.559999999998</v>
      </c>
      <c r="BQ24" s="12">
        <v>0</v>
      </c>
      <c r="BR24" s="8">
        <v>0</v>
      </c>
      <c r="BS24" s="12">
        <v>26.123000000000001</v>
      </c>
      <c r="BT24" s="8">
        <v>58676.960139999996</v>
      </c>
      <c r="BU24" s="12">
        <v>26.123000000000001</v>
      </c>
      <c r="BV24" s="8">
        <v>58676.960139999996</v>
      </c>
      <c r="BW24" s="12">
        <v>0</v>
      </c>
      <c r="BX24" s="8">
        <v>0</v>
      </c>
      <c r="BY24" s="12">
        <f t="shared" si="17"/>
        <v>335.78137133266256</v>
      </c>
      <c r="BZ24" s="8">
        <f t="shared" si="12"/>
        <v>747899.36545999988</v>
      </c>
      <c r="CA24" s="12">
        <f t="shared" si="13"/>
        <v>335.78137133266256</v>
      </c>
      <c r="CB24" s="8">
        <f t="shared" si="14"/>
        <v>747899.36545999988</v>
      </c>
      <c r="CC24" s="12">
        <f t="shared" si="15"/>
        <v>0</v>
      </c>
      <c r="CD24" s="19">
        <f t="shared" si="16"/>
        <v>0</v>
      </c>
      <c r="CE24" s="26"/>
      <c r="CF24" s="17"/>
      <c r="CG24" s="18"/>
    </row>
    <row r="25" spans="1:85" s="1" customFormat="1" x14ac:dyDescent="0.25">
      <c r="A25" s="51" t="s">
        <v>22</v>
      </c>
      <c r="B25" s="2" t="s">
        <v>1</v>
      </c>
      <c r="C25" s="3" t="s">
        <v>8</v>
      </c>
      <c r="D25" s="81"/>
      <c r="E25" s="12">
        <v>12.728</v>
      </c>
      <c r="F25" s="8">
        <v>28149.499359999998</v>
      </c>
      <c r="G25" s="12">
        <v>12.728</v>
      </c>
      <c r="H25" s="8">
        <v>28149.499359999998</v>
      </c>
      <c r="I25" s="12">
        <v>0</v>
      </c>
      <c r="J25" s="8">
        <v>0</v>
      </c>
      <c r="K25" s="12">
        <v>12.939</v>
      </c>
      <c r="L25" s="8">
        <v>28616.151179999997</v>
      </c>
      <c r="M25" s="12">
        <v>12.939</v>
      </c>
      <c r="N25" s="8">
        <v>28616.151179999997</v>
      </c>
      <c r="O25" s="12">
        <v>0</v>
      </c>
      <c r="P25" s="8">
        <v>0</v>
      </c>
      <c r="Q25" s="12">
        <v>6.8220000000000001</v>
      </c>
      <c r="R25" s="8">
        <v>15087.671639999999</v>
      </c>
      <c r="S25" s="12">
        <v>6.8220000000000001</v>
      </c>
      <c r="T25" s="8">
        <v>15087.671639999999</v>
      </c>
      <c r="U25" s="12">
        <v>0</v>
      </c>
      <c r="V25" s="8">
        <v>0</v>
      </c>
      <c r="W25" s="12">
        <v>6.1509999999999998</v>
      </c>
      <c r="X25" s="8">
        <v>13603.67462</v>
      </c>
      <c r="Y25" s="12">
        <v>6.1509999999999998</v>
      </c>
      <c r="Z25" s="8">
        <v>13603.67462</v>
      </c>
      <c r="AA25" s="12">
        <v>0</v>
      </c>
      <c r="AB25" s="8">
        <v>0</v>
      </c>
      <c r="AC25" s="12">
        <v>3.1970000000000001</v>
      </c>
      <c r="AD25" s="8">
        <v>7070.5491400000001</v>
      </c>
      <c r="AE25" s="12">
        <v>3.1970000000000001</v>
      </c>
      <c r="AF25" s="8">
        <v>7070.5491400000001</v>
      </c>
      <c r="AG25" s="12">
        <v>0</v>
      </c>
      <c r="AH25" s="8">
        <v>0</v>
      </c>
      <c r="AI25" s="12">
        <v>0</v>
      </c>
      <c r="AJ25" s="8">
        <v>0</v>
      </c>
      <c r="AK25" s="12">
        <v>0</v>
      </c>
      <c r="AL25" s="8">
        <v>0</v>
      </c>
      <c r="AM25" s="12">
        <v>0</v>
      </c>
      <c r="AN25" s="8">
        <v>0</v>
      </c>
      <c r="AO25" s="12">
        <v>0</v>
      </c>
      <c r="AP25" s="8">
        <v>0</v>
      </c>
      <c r="AQ25" s="12">
        <v>0</v>
      </c>
      <c r="AR25" s="8">
        <v>0</v>
      </c>
      <c r="AS25" s="12">
        <v>0</v>
      </c>
      <c r="AT25" s="8">
        <v>0</v>
      </c>
      <c r="AU25" s="12">
        <v>0</v>
      </c>
      <c r="AV25" s="8">
        <v>0</v>
      </c>
      <c r="AW25" s="12">
        <v>0</v>
      </c>
      <c r="AX25" s="8">
        <v>0</v>
      </c>
      <c r="AY25" s="12">
        <v>0</v>
      </c>
      <c r="AZ25" s="8">
        <v>0</v>
      </c>
      <c r="BA25" s="12">
        <v>3.1629999999999998</v>
      </c>
      <c r="BB25" s="8">
        <v>7104.6673399999991</v>
      </c>
      <c r="BC25" s="12">
        <v>3.1629999999999998</v>
      </c>
      <c r="BD25" s="8">
        <v>7104.6673399999991</v>
      </c>
      <c r="BE25" s="12">
        <v>0</v>
      </c>
      <c r="BF25" s="8">
        <v>0</v>
      </c>
      <c r="BG25" s="12">
        <v>4.3380000000000001</v>
      </c>
      <c r="BH25" s="8">
        <v>9743.9288399999987</v>
      </c>
      <c r="BI25" s="12">
        <v>4.3380000000000001</v>
      </c>
      <c r="BJ25" s="8">
        <v>9743.9288399999987</v>
      </c>
      <c r="BK25" s="12">
        <v>0</v>
      </c>
      <c r="BL25" s="8">
        <v>0</v>
      </c>
      <c r="BM25" s="12">
        <v>5.7759999999999998</v>
      </c>
      <c r="BN25" s="8">
        <v>12973.935679999999</v>
      </c>
      <c r="BO25" s="12">
        <v>5.7759999999999998</v>
      </c>
      <c r="BP25" s="8">
        <v>12973.935679999999</v>
      </c>
      <c r="BQ25" s="12">
        <v>0</v>
      </c>
      <c r="BR25" s="8">
        <v>0</v>
      </c>
      <c r="BS25" s="12">
        <v>4.7480000000000002</v>
      </c>
      <c r="BT25" s="8">
        <v>10664.862639999999</v>
      </c>
      <c r="BU25" s="12">
        <v>4.7480000000000002</v>
      </c>
      <c r="BV25" s="8">
        <v>10664.862639999999</v>
      </c>
      <c r="BW25" s="12">
        <v>0</v>
      </c>
      <c r="BX25" s="8">
        <v>0</v>
      </c>
      <c r="BY25" s="12">
        <f t="shared" si="17"/>
        <v>59.862000000000002</v>
      </c>
      <c r="BZ25" s="8">
        <f t="shared" si="12"/>
        <v>133014.94043999998</v>
      </c>
      <c r="CA25" s="12">
        <f t="shared" si="13"/>
        <v>59.862000000000002</v>
      </c>
      <c r="CB25" s="8">
        <f t="shared" si="14"/>
        <v>133014.94043999998</v>
      </c>
      <c r="CC25" s="12">
        <f t="shared" si="15"/>
        <v>0</v>
      </c>
      <c r="CD25" s="19">
        <f t="shared" si="16"/>
        <v>0</v>
      </c>
      <c r="CE25" s="26"/>
      <c r="CF25" s="17"/>
      <c r="CG25" s="18"/>
    </row>
    <row r="26" spans="1:85" s="1" customFormat="1" x14ac:dyDescent="0.25">
      <c r="A26" s="51"/>
      <c r="B26" s="2" t="s">
        <v>2</v>
      </c>
      <c r="C26" s="3" t="s">
        <v>8</v>
      </c>
      <c r="D26" s="81"/>
      <c r="E26" s="12">
        <v>6.4000000000000001E-2</v>
      </c>
      <c r="F26" s="8">
        <v>141.54367999999999</v>
      </c>
      <c r="G26" s="12">
        <v>6.4000000000000001E-2</v>
      </c>
      <c r="H26" s="8">
        <v>141.54367999999999</v>
      </c>
      <c r="I26" s="12">
        <v>0</v>
      </c>
      <c r="J26" s="8">
        <v>0</v>
      </c>
      <c r="K26" s="12">
        <v>0.13800000000000001</v>
      </c>
      <c r="L26" s="8">
        <v>305.20356000000004</v>
      </c>
      <c r="M26" s="12">
        <v>0.13800000000000001</v>
      </c>
      <c r="N26" s="8">
        <v>305.20356000000004</v>
      </c>
      <c r="O26" s="12">
        <v>0</v>
      </c>
      <c r="P26" s="8">
        <v>0</v>
      </c>
      <c r="Q26" s="12">
        <v>1.167</v>
      </c>
      <c r="R26" s="8">
        <v>2580.96054</v>
      </c>
      <c r="S26" s="12">
        <v>1.167</v>
      </c>
      <c r="T26" s="8">
        <v>2580.96054</v>
      </c>
      <c r="U26" s="12">
        <v>0</v>
      </c>
      <c r="V26" s="8">
        <v>0</v>
      </c>
      <c r="W26" s="12">
        <v>0</v>
      </c>
      <c r="X26" s="8">
        <v>0</v>
      </c>
      <c r="Y26" s="12">
        <v>0</v>
      </c>
      <c r="Z26" s="8">
        <v>0</v>
      </c>
      <c r="AA26" s="12">
        <v>0</v>
      </c>
      <c r="AB26" s="8">
        <v>0</v>
      </c>
      <c r="AC26" s="12">
        <v>0.317</v>
      </c>
      <c r="AD26" s="8">
        <v>701.08353999999997</v>
      </c>
      <c r="AE26" s="12">
        <v>0.317</v>
      </c>
      <c r="AF26" s="8">
        <v>701.08353999999997</v>
      </c>
      <c r="AG26" s="12">
        <v>0</v>
      </c>
      <c r="AH26" s="8">
        <v>0</v>
      </c>
      <c r="AI26" s="12">
        <v>0.26500000000000001</v>
      </c>
      <c r="AJ26" s="8">
        <v>586.07929999999999</v>
      </c>
      <c r="AK26" s="12">
        <v>0.26500000000000001</v>
      </c>
      <c r="AL26" s="8">
        <v>586.07929999999999</v>
      </c>
      <c r="AM26" s="12">
        <v>0</v>
      </c>
      <c r="AN26" s="8">
        <v>0</v>
      </c>
      <c r="AO26" s="12">
        <v>0.13900000000000001</v>
      </c>
      <c r="AP26" s="8">
        <v>312.21902</v>
      </c>
      <c r="AQ26" s="12">
        <v>0.13900000000000001</v>
      </c>
      <c r="AR26" s="8">
        <v>312.21902</v>
      </c>
      <c r="AS26" s="12">
        <v>0</v>
      </c>
      <c r="AT26" s="8">
        <v>0</v>
      </c>
      <c r="AU26" s="12">
        <v>1.7999999999999999E-2</v>
      </c>
      <c r="AV26" s="8">
        <v>40.431239999999995</v>
      </c>
      <c r="AW26" s="12">
        <v>1.7999999999999999E-2</v>
      </c>
      <c r="AX26" s="8">
        <v>40.431239999999995</v>
      </c>
      <c r="AY26" s="12">
        <v>0</v>
      </c>
      <c r="AZ26" s="8">
        <v>0</v>
      </c>
      <c r="BA26" s="12">
        <v>3.7999999999999999E-2</v>
      </c>
      <c r="BB26" s="8">
        <v>85.354839999999996</v>
      </c>
      <c r="BC26" s="12">
        <v>3.7999999999999999E-2</v>
      </c>
      <c r="BD26" s="8">
        <v>85.354839999999996</v>
      </c>
      <c r="BE26" s="12">
        <v>0</v>
      </c>
      <c r="BF26" s="8">
        <v>0</v>
      </c>
      <c r="BG26" s="12">
        <v>0.67500000000000004</v>
      </c>
      <c r="BH26" s="8">
        <v>1516.1714999999999</v>
      </c>
      <c r="BI26" s="12">
        <v>0.67500000000000004</v>
      </c>
      <c r="BJ26" s="8">
        <v>1516.1714999999999</v>
      </c>
      <c r="BK26" s="12">
        <v>0</v>
      </c>
      <c r="BL26" s="8">
        <v>0</v>
      </c>
      <c r="BM26" s="12">
        <v>0.35299999999999998</v>
      </c>
      <c r="BN26" s="8">
        <v>792.90153999999995</v>
      </c>
      <c r="BO26" s="12">
        <v>0.35299999999999998</v>
      </c>
      <c r="BP26" s="8">
        <v>792.90153999999995</v>
      </c>
      <c r="BQ26" s="12">
        <v>0</v>
      </c>
      <c r="BR26" s="8">
        <v>0</v>
      </c>
      <c r="BS26" s="12">
        <v>0.222</v>
      </c>
      <c r="BT26" s="8">
        <v>498.65195999999997</v>
      </c>
      <c r="BU26" s="12">
        <v>0.222</v>
      </c>
      <c r="BV26" s="8">
        <v>498.65195999999997</v>
      </c>
      <c r="BW26" s="12">
        <v>0</v>
      </c>
      <c r="BX26" s="8">
        <v>0</v>
      </c>
      <c r="BY26" s="12">
        <f t="shared" si="17"/>
        <v>3.3959999999999995</v>
      </c>
      <c r="BZ26" s="8">
        <f t="shared" si="12"/>
        <v>7560.6007200000004</v>
      </c>
      <c r="CA26" s="12">
        <f t="shared" si="13"/>
        <v>3.3959999999999995</v>
      </c>
      <c r="CB26" s="8">
        <f t="shared" si="14"/>
        <v>7560.6007200000004</v>
      </c>
      <c r="CC26" s="12">
        <f t="shared" si="15"/>
        <v>0</v>
      </c>
      <c r="CD26" s="19">
        <f t="shared" si="16"/>
        <v>0</v>
      </c>
      <c r="CE26" s="26"/>
      <c r="CF26" s="17"/>
      <c r="CG26" s="18"/>
    </row>
    <row r="27" spans="1:85" s="1" customFormat="1" x14ac:dyDescent="0.25">
      <c r="A27" s="52" t="s">
        <v>20</v>
      </c>
      <c r="B27" s="9" t="s">
        <v>23</v>
      </c>
      <c r="C27" s="10" t="s">
        <v>8</v>
      </c>
      <c r="D27" s="81"/>
      <c r="E27" s="12">
        <v>0.623</v>
      </c>
      <c r="F27" s="8">
        <v>1377.83926</v>
      </c>
      <c r="G27" s="12">
        <v>0.623</v>
      </c>
      <c r="H27" s="8">
        <v>1377.83926</v>
      </c>
      <c r="I27" s="12">
        <v>0</v>
      </c>
      <c r="J27" s="8">
        <v>0</v>
      </c>
      <c r="K27" s="12">
        <v>0.623</v>
      </c>
      <c r="L27" s="8">
        <v>1377.83926</v>
      </c>
      <c r="M27" s="12">
        <v>0.623</v>
      </c>
      <c r="N27" s="8">
        <v>1377.83926</v>
      </c>
      <c r="O27" s="12">
        <v>0</v>
      </c>
      <c r="P27" s="8">
        <v>0</v>
      </c>
      <c r="Q27" s="12">
        <v>0.623</v>
      </c>
      <c r="R27" s="8">
        <v>1377.83926</v>
      </c>
      <c r="S27" s="12">
        <v>0.623</v>
      </c>
      <c r="T27" s="8">
        <v>1377.83926</v>
      </c>
      <c r="U27" s="12">
        <v>0</v>
      </c>
      <c r="V27" s="8">
        <v>0</v>
      </c>
      <c r="W27" s="12">
        <v>0.623</v>
      </c>
      <c r="X27" s="8">
        <v>1377.83926</v>
      </c>
      <c r="Y27" s="12">
        <v>0.623</v>
      </c>
      <c r="Z27" s="8">
        <v>1377.83926</v>
      </c>
      <c r="AA27" s="12">
        <v>0</v>
      </c>
      <c r="AB27" s="8">
        <v>0</v>
      </c>
      <c r="AC27" s="12">
        <v>0.623</v>
      </c>
      <c r="AD27" s="8">
        <v>1377.83926</v>
      </c>
      <c r="AE27" s="12">
        <v>0.623</v>
      </c>
      <c r="AF27" s="8">
        <v>1377.83926</v>
      </c>
      <c r="AG27" s="12">
        <v>0</v>
      </c>
      <c r="AH27" s="8">
        <v>0</v>
      </c>
      <c r="AI27" s="12">
        <v>0.623</v>
      </c>
      <c r="AJ27" s="8">
        <v>1377.83926</v>
      </c>
      <c r="AK27" s="12">
        <v>0.623</v>
      </c>
      <c r="AL27" s="8">
        <v>1377.83926</v>
      </c>
      <c r="AM27" s="12">
        <v>0</v>
      </c>
      <c r="AN27" s="8">
        <v>0</v>
      </c>
      <c r="AO27" s="12">
        <v>0.36199999999999999</v>
      </c>
      <c r="AP27" s="8">
        <v>813.1171599999999</v>
      </c>
      <c r="AQ27" s="12">
        <v>0.36199999999999999</v>
      </c>
      <c r="AR27" s="8">
        <v>813.1171599999999</v>
      </c>
      <c r="AS27" s="12">
        <v>0</v>
      </c>
      <c r="AT27" s="8">
        <v>0</v>
      </c>
      <c r="AU27" s="12">
        <v>0.58299999999999996</v>
      </c>
      <c r="AV27" s="8">
        <v>1309.5229399999998</v>
      </c>
      <c r="AW27" s="12">
        <v>0.58299999999999996</v>
      </c>
      <c r="AX27" s="8">
        <v>1309.5229399999998</v>
      </c>
      <c r="AY27" s="12">
        <v>0</v>
      </c>
      <c r="AZ27" s="8">
        <v>0</v>
      </c>
      <c r="BA27" s="12">
        <v>0.623</v>
      </c>
      <c r="BB27" s="8">
        <v>1399.37014</v>
      </c>
      <c r="BC27" s="12">
        <v>0.623</v>
      </c>
      <c r="BD27" s="8">
        <v>1399.37014</v>
      </c>
      <c r="BE27" s="12">
        <v>0</v>
      </c>
      <c r="BF27" s="8">
        <v>0</v>
      </c>
      <c r="BG27" s="12">
        <v>0.623</v>
      </c>
      <c r="BH27" s="8">
        <v>1399.37014</v>
      </c>
      <c r="BI27" s="12">
        <v>0.623</v>
      </c>
      <c r="BJ27" s="8">
        <v>1399.37014</v>
      </c>
      <c r="BK27" s="12">
        <v>0</v>
      </c>
      <c r="BL27" s="8">
        <v>0</v>
      </c>
      <c r="BM27" s="12">
        <v>0.623</v>
      </c>
      <c r="BN27" s="8">
        <v>1399.37014</v>
      </c>
      <c r="BO27" s="12">
        <v>0.623</v>
      </c>
      <c r="BP27" s="8">
        <v>1399.37014</v>
      </c>
      <c r="BQ27" s="12">
        <v>0</v>
      </c>
      <c r="BR27" s="8">
        <v>0</v>
      </c>
      <c r="BS27" s="12">
        <v>0.623</v>
      </c>
      <c r="BT27" s="8">
        <v>1399.37014</v>
      </c>
      <c r="BU27" s="12">
        <v>0.623</v>
      </c>
      <c r="BV27" s="8">
        <v>1399.37014</v>
      </c>
      <c r="BW27" s="12">
        <v>0</v>
      </c>
      <c r="BX27" s="8">
        <v>0</v>
      </c>
      <c r="BY27" s="12">
        <f t="shared" si="17"/>
        <v>7.1750000000000016</v>
      </c>
      <c r="BZ27" s="8">
        <f t="shared" si="12"/>
        <v>15987.156219999997</v>
      </c>
      <c r="CA27" s="12">
        <f t="shared" si="13"/>
        <v>7.1750000000000016</v>
      </c>
      <c r="CB27" s="8">
        <f t="shared" si="14"/>
        <v>15987.156219999997</v>
      </c>
      <c r="CC27" s="12">
        <f t="shared" si="15"/>
        <v>0</v>
      </c>
      <c r="CD27" s="19">
        <f t="shared" si="16"/>
        <v>0</v>
      </c>
      <c r="CE27" s="26"/>
      <c r="CF27" s="17"/>
      <c r="CG27" s="18"/>
    </row>
    <row r="28" spans="1:85" s="1" customFormat="1" ht="15.75" thickBot="1" x14ac:dyDescent="0.3">
      <c r="A28" s="53"/>
      <c r="B28" s="4" t="s">
        <v>24</v>
      </c>
      <c r="C28" s="5" t="s">
        <v>8</v>
      </c>
      <c r="D28" s="82"/>
      <c r="E28" s="24">
        <v>0</v>
      </c>
      <c r="F28" s="11">
        <v>0</v>
      </c>
      <c r="G28" s="24">
        <v>0</v>
      </c>
      <c r="H28" s="11">
        <v>0</v>
      </c>
      <c r="I28" s="24">
        <v>0</v>
      </c>
      <c r="J28" s="11">
        <v>0</v>
      </c>
      <c r="K28" s="24">
        <v>0</v>
      </c>
      <c r="L28" s="11">
        <v>0</v>
      </c>
      <c r="M28" s="24">
        <v>0</v>
      </c>
      <c r="N28" s="11">
        <v>0</v>
      </c>
      <c r="O28" s="24">
        <v>0</v>
      </c>
      <c r="P28" s="11">
        <v>0</v>
      </c>
      <c r="Q28" s="24">
        <v>0</v>
      </c>
      <c r="R28" s="11">
        <v>0</v>
      </c>
      <c r="S28" s="24">
        <v>0</v>
      </c>
      <c r="T28" s="11">
        <v>0</v>
      </c>
      <c r="U28" s="24">
        <v>0</v>
      </c>
      <c r="V28" s="11">
        <v>0</v>
      </c>
      <c r="W28" s="24">
        <v>0</v>
      </c>
      <c r="X28" s="11">
        <v>0</v>
      </c>
      <c r="Y28" s="24">
        <v>0</v>
      </c>
      <c r="Z28" s="11">
        <v>0</v>
      </c>
      <c r="AA28" s="24">
        <v>0</v>
      </c>
      <c r="AB28" s="11">
        <v>0</v>
      </c>
      <c r="AC28" s="24">
        <v>0</v>
      </c>
      <c r="AD28" s="11">
        <v>0</v>
      </c>
      <c r="AE28" s="24">
        <v>0</v>
      </c>
      <c r="AF28" s="11">
        <v>0</v>
      </c>
      <c r="AG28" s="24">
        <v>0</v>
      </c>
      <c r="AH28" s="11">
        <v>0</v>
      </c>
      <c r="AI28" s="24">
        <v>0</v>
      </c>
      <c r="AJ28" s="11">
        <v>0</v>
      </c>
      <c r="AK28" s="24">
        <v>0</v>
      </c>
      <c r="AL28" s="11">
        <v>0</v>
      </c>
      <c r="AM28" s="24">
        <v>0</v>
      </c>
      <c r="AN28" s="11">
        <v>0</v>
      </c>
      <c r="AO28" s="24">
        <v>0</v>
      </c>
      <c r="AP28" s="11">
        <v>0</v>
      </c>
      <c r="AQ28" s="24">
        <v>0</v>
      </c>
      <c r="AR28" s="11">
        <v>0</v>
      </c>
      <c r="AS28" s="24">
        <v>0</v>
      </c>
      <c r="AT28" s="11">
        <v>0</v>
      </c>
      <c r="AU28" s="24">
        <v>0</v>
      </c>
      <c r="AV28" s="11">
        <v>0</v>
      </c>
      <c r="AW28" s="24">
        <v>0</v>
      </c>
      <c r="AX28" s="11">
        <v>0</v>
      </c>
      <c r="AY28" s="24">
        <v>0</v>
      </c>
      <c r="AZ28" s="11">
        <v>0</v>
      </c>
      <c r="BA28" s="24"/>
      <c r="BB28" s="11"/>
      <c r="BC28" s="24"/>
      <c r="BD28" s="11"/>
      <c r="BE28" s="24"/>
      <c r="BF28" s="11"/>
      <c r="BG28" s="24">
        <v>0</v>
      </c>
      <c r="BH28" s="11">
        <v>0</v>
      </c>
      <c r="BI28" s="24">
        <v>0</v>
      </c>
      <c r="BJ28" s="11">
        <v>0</v>
      </c>
      <c r="BK28" s="24">
        <v>0</v>
      </c>
      <c r="BL28" s="11">
        <v>0</v>
      </c>
      <c r="BM28" s="24">
        <v>0</v>
      </c>
      <c r="BN28" s="11">
        <v>0</v>
      </c>
      <c r="BO28" s="24">
        <v>0</v>
      </c>
      <c r="BP28" s="11">
        <v>0</v>
      </c>
      <c r="BQ28" s="24">
        <v>0</v>
      </c>
      <c r="BR28" s="11">
        <v>0</v>
      </c>
      <c r="BS28" s="24">
        <v>0</v>
      </c>
      <c r="BT28" s="11">
        <v>0</v>
      </c>
      <c r="BU28" s="24">
        <v>0</v>
      </c>
      <c r="BV28" s="11">
        <v>0</v>
      </c>
      <c r="BW28" s="24">
        <v>0</v>
      </c>
      <c r="BX28" s="11">
        <v>0</v>
      </c>
      <c r="BY28" s="24">
        <f t="shared" si="17"/>
        <v>0</v>
      </c>
      <c r="BZ28" s="11">
        <f t="shared" si="12"/>
        <v>0</v>
      </c>
      <c r="CA28" s="24">
        <f t="shared" si="13"/>
        <v>0</v>
      </c>
      <c r="CB28" s="11">
        <f t="shared" si="14"/>
        <v>0</v>
      </c>
      <c r="CC28" s="24">
        <f t="shared" si="15"/>
        <v>0</v>
      </c>
      <c r="CD28" s="25">
        <f t="shared" si="16"/>
        <v>0</v>
      </c>
      <c r="CE28" s="26"/>
      <c r="CF28" s="17"/>
      <c r="CG28" s="18"/>
    </row>
    <row r="29" spans="1:85" s="1" customFormat="1" ht="15.75" thickBot="1" x14ac:dyDescent="0.3">
      <c r="A29" s="54" t="s">
        <v>28</v>
      </c>
      <c r="B29" s="55"/>
      <c r="C29" s="6" t="s">
        <v>8</v>
      </c>
      <c r="D29" s="80">
        <v>248.25200000000001</v>
      </c>
      <c r="E29" s="38">
        <v>408.93599999999998</v>
      </c>
      <c r="F29" s="7">
        <v>904411.03631999996</v>
      </c>
      <c r="G29" s="13">
        <v>197.81199999999998</v>
      </c>
      <c r="H29" s="7">
        <v>437484.97543999995</v>
      </c>
      <c r="I29" s="13">
        <v>211.124</v>
      </c>
      <c r="J29" s="7">
        <v>466926.06087999995</v>
      </c>
      <c r="K29" s="38">
        <v>390.51799999999997</v>
      </c>
      <c r="L29" s="7">
        <v>863677.41915999993</v>
      </c>
      <c r="M29" s="13">
        <v>304.69400000000002</v>
      </c>
      <c r="N29" s="7">
        <v>673867.34427999996</v>
      </c>
      <c r="O29" s="13">
        <v>85.823999999999955</v>
      </c>
      <c r="P29" s="7">
        <v>189810.07487999988</v>
      </c>
      <c r="Q29" s="38">
        <v>270.08300000000003</v>
      </c>
      <c r="R29" s="7">
        <v>597320.96446000005</v>
      </c>
      <c r="S29" s="13">
        <v>231.80600000000001</v>
      </c>
      <c r="T29" s="7">
        <v>512666.78571999999</v>
      </c>
      <c r="U29" s="13">
        <v>38.277000000000015</v>
      </c>
      <c r="V29" s="7">
        <v>84654.178740000032</v>
      </c>
      <c r="W29" s="38">
        <v>211.50800000000001</v>
      </c>
      <c r="X29" s="7">
        <v>467775.32296000002</v>
      </c>
      <c r="Y29" s="13">
        <v>232.13500000000002</v>
      </c>
      <c r="Z29" s="7">
        <v>513394.40870000003</v>
      </c>
      <c r="AA29" s="13">
        <v>-20.62700000000001</v>
      </c>
      <c r="AB29" s="7">
        <v>-45619.085740000017</v>
      </c>
      <c r="AC29" s="38">
        <v>152.261</v>
      </c>
      <c r="AD29" s="7">
        <v>336743.47281999997</v>
      </c>
      <c r="AE29" s="13">
        <v>191.56400000000002</v>
      </c>
      <c r="AF29" s="7">
        <v>423666.77368000004</v>
      </c>
      <c r="AG29" s="13">
        <v>-39.303000000000026</v>
      </c>
      <c r="AH29" s="7">
        <v>-86923.300860000047</v>
      </c>
      <c r="AI29" s="38">
        <v>65.058999999999997</v>
      </c>
      <c r="AJ29" s="7">
        <v>143885.78558</v>
      </c>
      <c r="AK29" s="13">
        <v>164.46899999999999</v>
      </c>
      <c r="AL29" s="7">
        <v>363742.92977999995</v>
      </c>
      <c r="AM29" s="13">
        <v>-99.41</v>
      </c>
      <c r="AN29" s="7">
        <v>-219857.14419999998</v>
      </c>
      <c r="AO29" s="38">
        <v>42.048999999999999</v>
      </c>
      <c r="AP29" s="7">
        <v>94449.62281999999</v>
      </c>
      <c r="AQ29" s="13">
        <v>172.42699999999999</v>
      </c>
      <c r="AR29" s="7">
        <v>387302.07885999995</v>
      </c>
      <c r="AS29" s="13">
        <v>-130.37799999999999</v>
      </c>
      <c r="AT29" s="7">
        <v>-292852.45603999996</v>
      </c>
      <c r="AU29" s="38">
        <v>55.795999999999999</v>
      </c>
      <c r="AV29" s="7">
        <v>125327.85927999999</v>
      </c>
      <c r="AW29" s="13">
        <v>164.648</v>
      </c>
      <c r="AX29" s="7">
        <v>369829.04463999998</v>
      </c>
      <c r="AY29" s="13">
        <v>-108.852</v>
      </c>
      <c r="AZ29" s="7">
        <v>-244501.18536</v>
      </c>
      <c r="BA29" s="38">
        <v>134.47999999999999</v>
      </c>
      <c r="BB29" s="7">
        <v>302066.28639999998</v>
      </c>
      <c r="BC29" s="13">
        <v>180.19200000000001</v>
      </c>
      <c r="BD29" s="7">
        <v>404743.66655999998</v>
      </c>
      <c r="BE29" s="13">
        <v>-45.712000000000018</v>
      </c>
      <c r="BF29" s="7">
        <v>-102677.38016000003</v>
      </c>
      <c r="BG29" s="38">
        <v>201.191</v>
      </c>
      <c r="BH29" s="7">
        <v>451911.20037999999</v>
      </c>
      <c r="BI29" s="13">
        <v>197.53900000000002</v>
      </c>
      <c r="BJ29" s="7">
        <v>443708.15101999999</v>
      </c>
      <c r="BK29" s="13">
        <v>3.6519999999999868</v>
      </c>
      <c r="BL29" s="7">
        <v>8203.04935999997</v>
      </c>
      <c r="BM29" s="38">
        <v>275.24200000000002</v>
      </c>
      <c r="BN29" s="7">
        <v>618243.07556000003</v>
      </c>
      <c r="BO29" s="13">
        <v>273.97202906267535</v>
      </c>
      <c r="BP29" s="7">
        <v>615390.49224000005</v>
      </c>
      <c r="BQ29" s="13">
        <v>1.2699709373246719</v>
      </c>
      <c r="BR29" s="7">
        <v>2852.5833199999315</v>
      </c>
      <c r="BS29" s="38">
        <v>224.67699999999999</v>
      </c>
      <c r="BT29" s="7">
        <v>504664.98385999992</v>
      </c>
      <c r="BU29" s="13">
        <v>224.10999999999999</v>
      </c>
      <c r="BV29" s="7">
        <v>503391.39979999996</v>
      </c>
      <c r="BW29" s="13">
        <v>0.56700000000000728</v>
      </c>
      <c r="BX29" s="7">
        <v>1273.5840600000163</v>
      </c>
      <c r="BY29" s="38">
        <f>E29+K29+Q29+W29+AC29+AI29+AO29+AU29+BA29+BG29+BM29+BS29</f>
        <v>2431.8000000000002</v>
      </c>
      <c r="BZ29" s="7">
        <f t="shared" ref="BZ29:BZ35" si="18">F29+L29+R29+X29+AD29+AJ29+AP29+AV29+BB29+BH29+BN29+BT29</f>
        <v>5410477.0296</v>
      </c>
      <c r="CA29" s="13">
        <f t="shared" ref="CA29:CA35" si="19">G29+M29+S29+Y29+AE29+AK29+AQ29+AW29+BC29+BI29+BO29+BU29</f>
        <v>2535.3680290626753</v>
      </c>
      <c r="CB29" s="7">
        <f t="shared" ref="CB29:CB35" si="20">H29+N29+T29+Z29+AF29+AL29+AR29+AX29+BD29+BJ29+BP29+BV29</f>
        <v>5649188.0507199997</v>
      </c>
      <c r="CC29" s="13">
        <f t="shared" ref="CC29:CC35" si="21">I29+O29+U29+AA29+AG29+AM29+AS29+AY29+BE29+BK29+BQ29+BW29</f>
        <v>-103.56802906267538</v>
      </c>
      <c r="CD29" s="14">
        <f t="shared" ref="CD29:CD35" si="22">J29+P29+V29+AB29+AH29+AN29+AT29+AZ29+BF29+BL29+BR29+BX29</f>
        <v>-238711.02112000028</v>
      </c>
      <c r="CE29" s="28">
        <v>248.25200000000001</v>
      </c>
      <c r="CF29" s="15">
        <f>CC29+D29</f>
        <v>144.68397093732463</v>
      </c>
      <c r="CG29" s="16">
        <f>CD29+CE29*2246.18</f>
        <v>318907.65623999969</v>
      </c>
    </row>
    <row r="30" spans="1:85" s="1" customFormat="1" x14ac:dyDescent="0.25">
      <c r="A30" s="51" t="s">
        <v>21</v>
      </c>
      <c r="B30" s="2" t="s">
        <v>1</v>
      </c>
      <c r="C30" s="3" t="s">
        <v>8</v>
      </c>
      <c r="D30" s="81"/>
      <c r="E30" s="12">
        <v>344.42499999999995</v>
      </c>
      <c r="F30" s="8">
        <v>761737.21849999984</v>
      </c>
      <c r="G30" s="12">
        <v>133.30099999999999</v>
      </c>
      <c r="H30" s="8">
        <v>294811.15761999995</v>
      </c>
      <c r="I30" s="12">
        <v>211.12399999999997</v>
      </c>
      <c r="J30" s="8">
        <v>466926.06087999989</v>
      </c>
      <c r="K30" s="12">
        <v>318.28999999999996</v>
      </c>
      <c r="L30" s="8">
        <v>703936.5297999999</v>
      </c>
      <c r="M30" s="12">
        <v>232.46600000000001</v>
      </c>
      <c r="N30" s="8">
        <v>514126.45491999999</v>
      </c>
      <c r="O30" s="12">
        <v>85.823999999999955</v>
      </c>
      <c r="P30" s="8">
        <v>189810.07487999988</v>
      </c>
      <c r="Q30" s="12">
        <v>213.87</v>
      </c>
      <c r="R30" s="8">
        <v>472999.16940000001</v>
      </c>
      <c r="S30" s="12">
        <v>175.59299999999999</v>
      </c>
      <c r="T30" s="8">
        <v>388344.99065999995</v>
      </c>
      <c r="U30" s="12">
        <v>38.277000000000015</v>
      </c>
      <c r="V30" s="8">
        <v>84654.178740000032</v>
      </c>
      <c r="W30" s="12">
        <v>153.381</v>
      </c>
      <c r="X30" s="8">
        <v>339220.48722000001</v>
      </c>
      <c r="Y30" s="12">
        <v>174.00800000000001</v>
      </c>
      <c r="Z30" s="8">
        <v>384839.57296000002</v>
      </c>
      <c r="AA30" s="12">
        <v>-20.62700000000001</v>
      </c>
      <c r="AB30" s="8">
        <v>-45619.085740000017</v>
      </c>
      <c r="AC30" s="12">
        <v>94.608999999999995</v>
      </c>
      <c r="AD30" s="8">
        <v>209239.15657999998</v>
      </c>
      <c r="AE30" s="12">
        <v>133.91200000000001</v>
      </c>
      <c r="AF30" s="8">
        <v>296162.45744000003</v>
      </c>
      <c r="AG30" s="12">
        <v>-39.303000000000011</v>
      </c>
      <c r="AH30" s="8">
        <v>-86923.300860000018</v>
      </c>
      <c r="AI30" s="12">
        <v>19.831</v>
      </c>
      <c r="AJ30" s="8">
        <v>43858.63622</v>
      </c>
      <c r="AK30" s="12">
        <v>119.241</v>
      </c>
      <c r="AL30" s="8">
        <v>263715.78041999997</v>
      </c>
      <c r="AM30" s="12">
        <v>-99.41</v>
      </c>
      <c r="AN30" s="8">
        <v>-219857.14419999998</v>
      </c>
      <c r="AO30" s="12">
        <v>0.66800000000000193</v>
      </c>
      <c r="AP30" s="8">
        <v>1500.4482400000043</v>
      </c>
      <c r="AQ30" s="12">
        <v>131.04599999999999</v>
      </c>
      <c r="AR30" s="8">
        <v>294352.90427999996</v>
      </c>
      <c r="AS30" s="12">
        <v>-130.37799999999999</v>
      </c>
      <c r="AT30" s="8">
        <v>-292852.45603999996</v>
      </c>
      <c r="AU30" s="12">
        <v>22.196999999999999</v>
      </c>
      <c r="AV30" s="8">
        <v>49858.457459999998</v>
      </c>
      <c r="AW30" s="12">
        <v>131.04900000000001</v>
      </c>
      <c r="AX30" s="8">
        <v>294359.64282000001</v>
      </c>
      <c r="AY30" s="12">
        <v>-108.852</v>
      </c>
      <c r="AZ30" s="8">
        <v>-244501.18536</v>
      </c>
      <c r="BA30" s="12">
        <v>81.522999999999996</v>
      </c>
      <c r="BB30" s="8">
        <v>183115.33213999998</v>
      </c>
      <c r="BC30" s="12">
        <v>127.235</v>
      </c>
      <c r="BD30" s="8">
        <v>285792.71229999996</v>
      </c>
      <c r="BE30" s="12">
        <v>-45.712000000000003</v>
      </c>
      <c r="BF30" s="8">
        <v>-102677.38016</v>
      </c>
      <c r="BG30" s="12">
        <v>147.762</v>
      </c>
      <c r="BH30" s="8">
        <v>331900.04916</v>
      </c>
      <c r="BI30" s="12">
        <v>144.11000000000001</v>
      </c>
      <c r="BJ30" s="8">
        <v>323696.99979999999</v>
      </c>
      <c r="BK30" s="12">
        <v>3.6519999999999868</v>
      </c>
      <c r="BL30" s="8">
        <v>8203.04935999997</v>
      </c>
      <c r="BM30" s="12">
        <v>214.9506421212904</v>
      </c>
      <c r="BN30" s="8">
        <v>482817.83332000003</v>
      </c>
      <c r="BO30" s="12">
        <v>213.68067118396567</v>
      </c>
      <c r="BP30" s="8">
        <v>479965.25</v>
      </c>
      <c r="BQ30" s="12">
        <v>1.2699709373247288</v>
      </c>
      <c r="BR30" s="8">
        <v>2852.5833200000588</v>
      </c>
      <c r="BS30" s="12">
        <v>177.523</v>
      </c>
      <c r="BT30" s="8">
        <v>398748.61213999998</v>
      </c>
      <c r="BU30" s="12">
        <v>176.95599999999999</v>
      </c>
      <c r="BV30" s="8">
        <v>397475.02807999996</v>
      </c>
      <c r="BW30" s="12">
        <v>0.56700000000000728</v>
      </c>
      <c r="BX30" s="8">
        <v>1273.5840600000163</v>
      </c>
      <c r="BY30" s="12">
        <f t="shared" ref="BY30:BY35" si="23">E30+K30+Q30+W30+AC30+AI30+AO30+AU30+BA30+BG30+BM30+BS30</f>
        <v>1789.0296421212897</v>
      </c>
      <c r="BZ30" s="8">
        <f t="shared" si="18"/>
        <v>3978931.9301800001</v>
      </c>
      <c r="CA30" s="12">
        <f t="shared" si="19"/>
        <v>1892.5976711839653</v>
      </c>
      <c r="CB30" s="8">
        <f t="shared" si="20"/>
        <v>4217642.9512999998</v>
      </c>
      <c r="CC30" s="12">
        <f t="shared" si="21"/>
        <v>-103.56802906267536</v>
      </c>
      <c r="CD30" s="19">
        <f t="shared" si="22"/>
        <v>-238711.02112000011</v>
      </c>
      <c r="CE30" s="26"/>
      <c r="CF30" s="17"/>
      <c r="CG30" s="18"/>
    </row>
    <row r="31" spans="1:85" s="1" customFormat="1" x14ac:dyDescent="0.25">
      <c r="A31" s="51"/>
      <c r="B31" s="2" t="s">
        <v>2</v>
      </c>
      <c r="C31" s="3" t="s">
        <v>8</v>
      </c>
      <c r="D31" s="81"/>
      <c r="E31" s="12">
        <v>48.942999999999998</v>
      </c>
      <c r="F31" s="8">
        <v>108243.31765999999</v>
      </c>
      <c r="G31" s="12">
        <v>48.942999999999998</v>
      </c>
      <c r="H31" s="8">
        <v>108243.31765999999</v>
      </c>
      <c r="I31" s="12">
        <v>0</v>
      </c>
      <c r="J31" s="8">
        <v>0</v>
      </c>
      <c r="K31" s="12">
        <v>57.713000000000001</v>
      </c>
      <c r="L31" s="8">
        <v>127639.22506</v>
      </c>
      <c r="M31" s="12">
        <v>57.713000000000001</v>
      </c>
      <c r="N31" s="8">
        <v>127639.22506</v>
      </c>
      <c r="O31" s="12">
        <v>0</v>
      </c>
      <c r="P31" s="8">
        <v>0</v>
      </c>
      <c r="Q31" s="12">
        <v>45.905999999999999</v>
      </c>
      <c r="R31" s="8">
        <v>101526.62771999999</v>
      </c>
      <c r="S31" s="12">
        <v>45.905999999999999</v>
      </c>
      <c r="T31" s="8">
        <v>101526.62771999999</v>
      </c>
      <c r="U31" s="12">
        <v>0</v>
      </c>
      <c r="V31" s="8">
        <v>0</v>
      </c>
      <c r="W31" s="12">
        <v>50.258000000000003</v>
      </c>
      <c r="X31" s="8">
        <v>111151.59796</v>
      </c>
      <c r="Y31" s="12">
        <v>50.258000000000003</v>
      </c>
      <c r="Z31" s="8">
        <v>111151.59796</v>
      </c>
      <c r="AA31" s="12">
        <v>0</v>
      </c>
      <c r="AB31" s="8">
        <v>0</v>
      </c>
      <c r="AC31" s="12">
        <v>52.152000000000001</v>
      </c>
      <c r="AD31" s="8">
        <v>115340.40624</v>
      </c>
      <c r="AE31" s="12">
        <v>52.152000000000001</v>
      </c>
      <c r="AF31" s="8">
        <v>115340.40624</v>
      </c>
      <c r="AG31" s="12">
        <v>0</v>
      </c>
      <c r="AH31" s="8">
        <v>0</v>
      </c>
      <c r="AI31" s="12">
        <v>43.817999999999998</v>
      </c>
      <c r="AJ31" s="8">
        <v>96908.765159999995</v>
      </c>
      <c r="AK31" s="12">
        <v>43.817999999999998</v>
      </c>
      <c r="AL31" s="8">
        <v>96908.765159999995</v>
      </c>
      <c r="AM31" s="12">
        <v>0</v>
      </c>
      <c r="AN31" s="8">
        <v>0</v>
      </c>
      <c r="AO31" s="12">
        <v>40.561999999999998</v>
      </c>
      <c r="AP31" s="8">
        <v>91109.553159999981</v>
      </c>
      <c r="AQ31" s="12">
        <v>40.561999999999998</v>
      </c>
      <c r="AR31" s="8">
        <v>91109.553159999981</v>
      </c>
      <c r="AS31" s="12">
        <v>0</v>
      </c>
      <c r="AT31" s="8">
        <v>0</v>
      </c>
      <c r="AU31" s="12">
        <v>32.28</v>
      </c>
      <c r="AV31" s="8">
        <v>72506.690399999992</v>
      </c>
      <c r="AW31" s="12">
        <v>32.28</v>
      </c>
      <c r="AX31" s="8">
        <v>72506.690399999992</v>
      </c>
      <c r="AY31" s="12">
        <v>0</v>
      </c>
      <c r="AZ31" s="8">
        <v>0</v>
      </c>
      <c r="BA31" s="12">
        <v>48.261000000000003</v>
      </c>
      <c r="BB31" s="8">
        <v>108402.89298</v>
      </c>
      <c r="BC31" s="12">
        <v>48.261000000000003</v>
      </c>
      <c r="BD31" s="8">
        <v>108402.89298</v>
      </c>
      <c r="BE31" s="12">
        <v>0</v>
      </c>
      <c r="BF31" s="8">
        <v>0</v>
      </c>
      <c r="BG31" s="12">
        <v>46.24</v>
      </c>
      <c r="BH31" s="8">
        <v>103863.36319999999</v>
      </c>
      <c r="BI31" s="12">
        <v>46.24</v>
      </c>
      <c r="BJ31" s="8">
        <v>103863.36319999999</v>
      </c>
      <c r="BK31" s="12">
        <v>0</v>
      </c>
      <c r="BL31" s="8">
        <v>0</v>
      </c>
      <c r="BM31" s="12">
        <v>50.323357878709636</v>
      </c>
      <c r="BN31" s="8">
        <v>113035.32</v>
      </c>
      <c r="BO31" s="12">
        <v>50.323357878709636</v>
      </c>
      <c r="BP31" s="8">
        <v>113035.32</v>
      </c>
      <c r="BQ31" s="12">
        <v>0</v>
      </c>
      <c r="BR31" s="8">
        <v>0</v>
      </c>
      <c r="BS31" s="12">
        <v>38.756999999999998</v>
      </c>
      <c r="BT31" s="8">
        <v>87055.19825999999</v>
      </c>
      <c r="BU31" s="12">
        <v>38.756999999999998</v>
      </c>
      <c r="BV31" s="8">
        <v>87055.19825999999</v>
      </c>
      <c r="BW31" s="12">
        <v>0</v>
      </c>
      <c r="BX31" s="8">
        <v>0</v>
      </c>
      <c r="BY31" s="12">
        <f t="shared" si="23"/>
        <v>555.21335787870964</v>
      </c>
      <c r="BZ31" s="8">
        <f t="shared" si="18"/>
        <v>1236782.9578</v>
      </c>
      <c r="CA31" s="12">
        <f t="shared" si="19"/>
        <v>555.21335787870964</v>
      </c>
      <c r="CB31" s="8">
        <f t="shared" si="20"/>
        <v>1236782.9578</v>
      </c>
      <c r="CC31" s="12">
        <f t="shared" si="21"/>
        <v>0</v>
      </c>
      <c r="CD31" s="19">
        <f t="shared" si="22"/>
        <v>0</v>
      </c>
      <c r="CE31" s="26"/>
      <c r="CF31" s="17"/>
      <c r="CG31" s="18"/>
    </row>
    <row r="32" spans="1:85" s="1" customFormat="1" x14ac:dyDescent="0.25">
      <c r="A32" s="51" t="s">
        <v>22</v>
      </c>
      <c r="B32" s="2" t="s">
        <v>1</v>
      </c>
      <c r="C32" s="3" t="s">
        <v>8</v>
      </c>
      <c r="D32" s="81"/>
      <c r="E32" s="12">
        <v>13.881</v>
      </c>
      <c r="F32" s="8">
        <v>30699.497219999997</v>
      </c>
      <c r="G32" s="12">
        <v>13.881</v>
      </c>
      <c r="H32" s="8">
        <v>30699.497219999997</v>
      </c>
      <c r="I32" s="12">
        <v>0</v>
      </c>
      <c r="J32" s="8">
        <v>0</v>
      </c>
      <c r="K32" s="12">
        <v>12.827999999999999</v>
      </c>
      <c r="L32" s="8">
        <v>28370.661359999998</v>
      </c>
      <c r="M32" s="12">
        <v>12.827999999999999</v>
      </c>
      <c r="N32" s="8">
        <v>28370.661359999998</v>
      </c>
      <c r="O32" s="12">
        <v>0</v>
      </c>
      <c r="P32" s="8">
        <v>0</v>
      </c>
      <c r="Q32" s="12">
        <v>8.6199999999999992</v>
      </c>
      <c r="R32" s="8">
        <v>19064.164399999998</v>
      </c>
      <c r="S32" s="12">
        <v>8.6199999999999992</v>
      </c>
      <c r="T32" s="8">
        <v>19064.164399999998</v>
      </c>
      <c r="U32" s="12">
        <v>0</v>
      </c>
      <c r="V32" s="8">
        <v>0</v>
      </c>
      <c r="W32" s="12">
        <v>6.1820000000000004</v>
      </c>
      <c r="X32" s="8">
        <v>13672.234840000001</v>
      </c>
      <c r="Y32" s="12">
        <v>6.1820000000000004</v>
      </c>
      <c r="Z32" s="8">
        <v>13672.234840000001</v>
      </c>
      <c r="AA32" s="12">
        <v>0</v>
      </c>
      <c r="AB32" s="8">
        <v>0</v>
      </c>
      <c r="AC32" s="12">
        <v>3.8130000000000002</v>
      </c>
      <c r="AD32" s="8">
        <v>8432.9070599999995</v>
      </c>
      <c r="AE32" s="12">
        <v>3.8130000000000002</v>
      </c>
      <c r="AF32" s="8">
        <v>8432.9070599999995</v>
      </c>
      <c r="AG32" s="12">
        <v>0</v>
      </c>
      <c r="AH32" s="8">
        <v>0</v>
      </c>
      <c r="AI32" s="12">
        <v>0</v>
      </c>
      <c r="AJ32" s="8">
        <v>0</v>
      </c>
      <c r="AK32" s="12">
        <v>0</v>
      </c>
      <c r="AL32" s="8">
        <v>0</v>
      </c>
      <c r="AM32" s="12">
        <v>0</v>
      </c>
      <c r="AN32" s="8">
        <v>0</v>
      </c>
      <c r="AO32" s="12">
        <v>0</v>
      </c>
      <c r="AP32" s="8">
        <v>0</v>
      </c>
      <c r="AQ32" s="12">
        <v>0</v>
      </c>
      <c r="AR32" s="8">
        <v>0</v>
      </c>
      <c r="AS32" s="12">
        <v>0</v>
      </c>
      <c r="AT32" s="8">
        <v>0</v>
      </c>
      <c r="AU32" s="12">
        <v>0</v>
      </c>
      <c r="AV32" s="8">
        <v>0</v>
      </c>
      <c r="AW32" s="12">
        <v>0</v>
      </c>
      <c r="AX32" s="8">
        <v>0</v>
      </c>
      <c r="AY32" s="12">
        <v>0</v>
      </c>
      <c r="AZ32" s="8">
        <v>0</v>
      </c>
      <c r="BA32" s="12">
        <v>3.286</v>
      </c>
      <c r="BB32" s="8">
        <v>7380.9474799999998</v>
      </c>
      <c r="BC32" s="12">
        <v>3.286</v>
      </c>
      <c r="BD32" s="8">
        <v>7380.9474799999998</v>
      </c>
      <c r="BE32" s="12">
        <v>0</v>
      </c>
      <c r="BF32" s="8">
        <v>0</v>
      </c>
      <c r="BG32" s="12">
        <v>5.7789999999999999</v>
      </c>
      <c r="BH32" s="8">
        <v>12980.674219999999</v>
      </c>
      <c r="BI32" s="12">
        <v>5.7789999999999999</v>
      </c>
      <c r="BJ32" s="8">
        <v>12980.674219999999</v>
      </c>
      <c r="BK32" s="12">
        <v>0</v>
      </c>
      <c r="BL32" s="8">
        <v>0</v>
      </c>
      <c r="BM32" s="12">
        <v>8.4939999999999998</v>
      </c>
      <c r="BN32" s="8">
        <v>19079.052919999998</v>
      </c>
      <c r="BO32" s="12">
        <v>8.4939999999999998</v>
      </c>
      <c r="BP32" s="8">
        <v>19079.052919999998</v>
      </c>
      <c r="BQ32" s="12">
        <v>0</v>
      </c>
      <c r="BR32" s="8">
        <v>0</v>
      </c>
      <c r="BS32" s="12">
        <v>6.9870000000000001</v>
      </c>
      <c r="BT32" s="8">
        <v>15694.059659999999</v>
      </c>
      <c r="BU32" s="12">
        <v>6.9870000000000001</v>
      </c>
      <c r="BV32" s="8">
        <v>15694.059659999999</v>
      </c>
      <c r="BW32" s="12">
        <v>0</v>
      </c>
      <c r="BX32" s="8">
        <v>0</v>
      </c>
      <c r="BY32" s="12">
        <f t="shared" si="23"/>
        <v>69.87</v>
      </c>
      <c r="BZ32" s="8">
        <f t="shared" si="18"/>
        <v>155374.19915999999</v>
      </c>
      <c r="CA32" s="12">
        <f t="shared" si="19"/>
        <v>69.87</v>
      </c>
      <c r="CB32" s="8">
        <f t="shared" si="20"/>
        <v>155374.19915999999</v>
      </c>
      <c r="CC32" s="12">
        <f t="shared" si="21"/>
        <v>0</v>
      </c>
      <c r="CD32" s="19">
        <f t="shared" si="22"/>
        <v>0</v>
      </c>
      <c r="CE32" s="26"/>
      <c r="CF32" s="17"/>
      <c r="CG32" s="18"/>
    </row>
    <row r="33" spans="1:85" s="1" customFormat="1" x14ac:dyDescent="0.25">
      <c r="A33" s="51"/>
      <c r="B33" s="2" t="s">
        <v>2</v>
      </c>
      <c r="C33" s="3" t="s">
        <v>8</v>
      </c>
      <c r="D33" s="81"/>
      <c r="E33" s="12">
        <v>0</v>
      </c>
      <c r="F33" s="8">
        <v>0</v>
      </c>
      <c r="G33" s="12">
        <v>0</v>
      </c>
      <c r="H33" s="8">
        <v>0</v>
      </c>
      <c r="I33" s="12">
        <v>0</v>
      </c>
      <c r="J33" s="8">
        <v>0</v>
      </c>
      <c r="K33" s="12">
        <v>0</v>
      </c>
      <c r="L33" s="8">
        <v>0</v>
      </c>
      <c r="M33" s="12">
        <v>0</v>
      </c>
      <c r="N33" s="8">
        <v>0</v>
      </c>
      <c r="O33" s="12">
        <v>0</v>
      </c>
      <c r="P33" s="8">
        <v>0</v>
      </c>
      <c r="Q33" s="12">
        <v>0</v>
      </c>
      <c r="R33" s="8">
        <v>0</v>
      </c>
      <c r="S33" s="12">
        <v>0</v>
      </c>
      <c r="T33" s="8">
        <v>0</v>
      </c>
      <c r="U33" s="12">
        <v>0</v>
      </c>
      <c r="V33" s="8">
        <v>0</v>
      </c>
      <c r="W33" s="12">
        <v>0</v>
      </c>
      <c r="X33" s="8">
        <v>0</v>
      </c>
      <c r="Y33" s="12">
        <v>0</v>
      </c>
      <c r="Z33" s="8">
        <v>0</v>
      </c>
      <c r="AA33" s="12">
        <v>0</v>
      </c>
      <c r="AB33" s="8">
        <v>0</v>
      </c>
      <c r="AC33" s="12">
        <v>0</v>
      </c>
      <c r="AD33" s="8">
        <v>0</v>
      </c>
      <c r="AE33" s="12">
        <v>0</v>
      </c>
      <c r="AF33" s="8">
        <v>0</v>
      </c>
      <c r="AG33" s="12">
        <v>0</v>
      </c>
      <c r="AH33" s="8">
        <v>0</v>
      </c>
      <c r="AI33" s="12">
        <v>0</v>
      </c>
      <c r="AJ33" s="8">
        <v>0</v>
      </c>
      <c r="AK33" s="12">
        <v>0</v>
      </c>
      <c r="AL33" s="8">
        <v>0</v>
      </c>
      <c r="AM33" s="12">
        <v>0</v>
      </c>
      <c r="AN33" s="8">
        <v>0</v>
      </c>
      <c r="AO33" s="12">
        <v>0</v>
      </c>
      <c r="AP33" s="8">
        <v>0</v>
      </c>
      <c r="AQ33" s="12">
        <v>0</v>
      </c>
      <c r="AR33" s="8">
        <v>0</v>
      </c>
      <c r="AS33" s="12">
        <v>0</v>
      </c>
      <c r="AT33" s="8">
        <v>0</v>
      </c>
      <c r="AU33" s="12">
        <v>0</v>
      </c>
      <c r="AV33" s="8">
        <v>0</v>
      </c>
      <c r="AW33" s="12">
        <v>0</v>
      </c>
      <c r="AX33" s="8">
        <v>0</v>
      </c>
      <c r="AY33" s="12">
        <v>0</v>
      </c>
      <c r="AZ33" s="8">
        <v>0</v>
      </c>
      <c r="BA33" s="12">
        <v>0</v>
      </c>
      <c r="BB33" s="8">
        <v>0</v>
      </c>
      <c r="BC33" s="12">
        <v>0</v>
      </c>
      <c r="BD33" s="8">
        <v>0</v>
      </c>
      <c r="BE33" s="12">
        <v>0</v>
      </c>
      <c r="BF33" s="8">
        <v>0</v>
      </c>
      <c r="BG33" s="12">
        <v>0</v>
      </c>
      <c r="BH33" s="8">
        <v>0</v>
      </c>
      <c r="BI33" s="12">
        <v>0</v>
      </c>
      <c r="BJ33" s="8">
        <v>0</v>
      </c>
      <c r="BK33" s="12">
        <v>0</v>
      </c>
      <c r="BL33" s="8">
        <v>0</v>
      </c>
      <c r="BM33" s="12">
        <v>6.4000000000000001E-2</v>
      </c>
      <c r="BN33" s="8">
        <v>143.75551999999999</v>
      </c>
      <c r="BO33" s="12">
        <v>6.4000000000000001E-2</v>
      </c>
      <c r="BP33" s="8">
        <v>143.75551999999999</v>
      </c>
      <c r="BQ33" s="12">
        <v>0</v>
      </c>
      <c r="BR33" s="8">
        <v>0</v>
      </c>
      <c r="BS33" s="12">
        <v>0</v>
      </c>
      <c r="BT33" s="8">
        <v>0</v>
      </c>
      <c r="BU33" s="12">
        <v>0</v>
      </c>
      <c r="BV33" s="8">
        <v>0</v>
      </c>
      <c r="BW33" s="12">
        <v>0</v>
      </c>
      <c r="BX33" s="8">
        <v>0</v>
      </c>
      <c r="BY33" s="12">
        <f t="shared" si="23"/>
        <v>6.4000000000000001E-2</v>
      </c>
      <c r="BZ33" s="8">
        <f t="shared" si="18"/>
        <v>143.75551999999999</v>
      </c>
      <c r="CA33" s="12">
        <f t="shared" si="19"/>
        <v>6.4000000000000001E-2</v>
      </c>
      <c r="CB33" s="8">
        <f t="shared" si="20"/>
        <v>143.75551999999999</v>
      </c>
      <c r="CC33" s="12">
        <f t="shared" si="21"/>
        <v>0</v>
      </c>
      <c r="CD33" s="19">
        <f t="shared" si="22"/>
        <v>0</v>
      </c>
      <c r="CE33" s="26"/>
      <c r="CF33" s="17"/>
      <c r="CG33" s="18"/>
    </row>
    <row r="34" spans="1:85" s="1" customFormat="1" x14ac:dyDescent="0.25">
      <c r="A34" s="52" t="s">
        <v>20</v>
      </c>
      <c r="B34" s="9" t="s">
        <v>23</v>
      </c>
      <c r="C34" s="10" t="s">
        <v>8</v>
      </c>
      <c r="D34" s="81"/>
      <c r="E34" s="12">
        <v>1.6870000000000001</v>
      </c>
      <c r="F34" s="8">
        <v>3731.0029399999999</v>
      </c>
      <c r="G34" s="12">
        <v>1.6870000000000001</v>
      </c>
      <c r="H34" s="8">
        <v>3731.0029399999999</v>
      </c>
      <c r="I34" s="12">
        <v>0</v>
      </c>
      <c r="J34" s="8">
        <v>0</v>
      </c>
      <c r="K34" s="12">
        <v>1.6870000000000001</v>
      </c>
      <c r="L34" s="8">
        <v>3731.0029399999999</v>
      </c>
      <c r="M34" s="12">
        <v>1.6870000000000001</v>
      </c>
      <c r="N34" s="8">
        <v>3731.0029399999999</v>
      </c>
      <c r="O34" s="12">
        <v>0</v>
      </c>
      <c r="P34" s="8">
        <v>0</v>
      </c>
      <c r="Q34" s="12">
        <v>1.6870000000000001</v>
      </c>
      <c r="R34" s="8">
        <v>3731.0029399999999</v>
      </c>
      <c r="S34" s="12">
        <v>1.6870000000000001</v>
      </c>
      <c r="T34" s="8">
        <v>3731.0029399999999</v>
      </c>
      <c r="U34" s="12">
        <v>0</v>
      </c>
      <c r="V34" s="8">
        <v>0</v>
      </c>
      <c r="W34" s="12">
        <v>1.6870000000000001</v>
      </c>
      <c r="X34" s="8">
        <v>3731.0029399999999</v>
      </c>
      <c r="Y34" s="12">
        <v>1.6870000000000001</v>
      </c>
      <c r="Z34" s="8">
        <v>3731.0029399999999</v>
      </c>
      <c r="AA34" s="12">
        <v>0</v>
      </c>
      <c r="AB34" s="8">
        <v>0</v>
      </c>
      <c r="AC34" s="12">
        <v>1.6870000000000001</v>
      </c>
      <c r="AD34" s="8">
        <v>3731.0029399999999</v>
      </c>
      <c r="AE34" s="12">
        <v>1.6870000000000001</v>
      </c>
      <c r="AF34" s="8">
        <v>3731.0029399999999</v>
      </c>
      <c r="AG34" s="12">
        <v>0</v>
      </c>
      <c r="AH34" s="8">
        <v>0</v>
      </c>
      <c r="AI34" s="12">
        <v>1.41</v>
      </c>
      <c r="AJ34" s="8">
        <v>3118.3841999999995</v>
      </c>
      <c r="AK34" s="12">
        <v>1.41</v>
      </c>
      <c r="AL34" s="8">
        <v>3118.3841999999995</v>
      </c>
      <c r="AM34" s="12">
        <v>0</v>
      </c>
      <c r="AN34" s="8">
        <v>0</v>
      </c>
      <c r="AO34" s="12">
        <v>0.81899999999999995</v>
      </c>
      <c r="AP34" s="8">
        <v>1839.6214199999997</v>
      </c>
      <c r="AQ34" s="12">
        <v>0.81899999999999995</v>
      </c>
      <c r="AR34" s="8">
        <v>1839.6214199999997</v>
      </c>
      <c r="AS34" s="12">
        <v>0</v>
      </c>
      <c r="AT34" s="8">
        <v>0</v>
      </c>
      <c r="AU34" s="12">
        <v>1.319</v>
      </c>
      <c r="AV34" s="8">
        <v>2962.7114199999996</v>
      </c>
      <c r="AW34" s="12">
        <v>1.319</v>
      </c>
      <c r="AX34" s="8">
        <v>2962.7114199999996</v>
      </c>
      <c r="AY34" s="12">
        <v>0</v>
      </c>
      <c r="AZ34" s="8">
        <v>0</v>
      </c>
      <c r="BA34" s="12">
        <v>1.41</v>
      </c>
      <c r="BB34" s="8">
        <v>3167.1137999999996</v>
      </c>
      <c r="BC34" s="12">
        <v>1.41</v>
      </c>
      <c r="BD34" s="8">
        <v>3167.1137999999996</v>
      </c>
      <c r="BE34" s="12">
        <v>0</v>
      </c>
      <c r="BF34" s="8">
        <v>0</v>
      </c>
      <c r="BG34" s="12">
        <v>1.41</v>
      </c>
      <c r="BH34" s="8">
        <v>3167.1137999999996</v>
      </c>
      <c r="BI34" s="12">
        <v>1.41</v>
      </c>
      <c r="BJ34" s="8">
        <v>3167.1137999999996</v>
      </c>
      <c r="BK34" s="12">
        <v>0</v>
      </c>
      <c r="BL34" s="8">
        <v>0</v>
      </c>
      <c r="BM34" s="12">
        <v>1.41</v>
      </c>
      <c r="BN34" s="8">
        <v>3167.1137999999996</v>
      </c>
      <c r="BO34" s="12">
        <v>1.41</v>
      </c>
      <c r="BP34" s="8">
        <v>3167.1137999999996</v>
      </c>
      <c r="BQ34" s="12">
        <v>0</v>
      </c>
      <c r="BR34" s="8">
        <v>0</v>
      </c>
      <c r="BS34" s="12">
        <v>1.41</v>
      </c>
      <c r="BT34" s="8">
        <v>3167.1137999999996</v>
      </c>
      <c r="BU34" s="12">
        <v>1.41</v>
      </c>
      <c r="BV34" s="8">
        <v>3167.1137999999996</v>
      </c>
      <c r="BW34" s="12">
        <v>0</v>
      </c>
      <c r="BX34" s="8">
        <v>0</v>
      </c>
      <c r="BY34" s="12">
        <f t="shared" si="23"/>
        <v>17.623000000000001</v>
      </c>
      <c r="BZ34" s="8">
        <f t="shared" si="18"/>
        <v>39244.18694</v>
      </c>
      <c r="CA34" s="12">
        <f t="shared" si="19"/>
        <v>17.623000000000001</v>
      </c>
      <c r="CB34" s="8">
        <f t="shared" si="20"/>
        <v>39244.18694</v>
      </c>
      <c r="CC34" s="12">
        <f t="shared" si="21"/>
        <v>0</v>
      </c>
      <c r="CD34" s="19">
        <f t="shared" si="22"/>
        <v>0</v>
      </c>
      <c r="CE34" s="26"/>
      <c r="CF34" s="17"/>
      <c r="CG34" s="18"/>
    </row>
    <row r="35" spans="1:85" s="1" customFormat="1" ht="15.75" thickBot="1" x14ac:dyDescent="0.3">
      <c r="A35" s="53"/>
      <c r="B35" s="4" t="s">
        <v>24</v>
      </c>
      <c r="C35" s="5" t="s">
        <v>8</v>
      </c>
      <c r="D35" s="82"/>
      <c r="E35" s="24">
        <v>0</v>
      </c>
      <c r="F35" s="11">
        <v>0</v>
      </c>
      <c r="G35" s="24">
        <v>0</v>
      </c>
      <c r="H35" s="11">
        <v>0</v>
      </c>
      <c r="I35" s="24">
        <v>0</v>
      </c>
      <c r="J35" s="11">
        <v>0</v>
      </c>
      <c r="K35" s="24">
        <v>0</v>
      </c>
      <c r="L35" s="11">
        <v>0</v>
      </c>
      <c r="M35" s="24">
        <v>0</v>
      </c>
      <c r="N35" s="11">
        <v>0</v>
      </c>
      <c r="O35" s="24">
        <v>0</v>
      </c>
      <c r="P35" s="11">
        <v>0</v>
      </c>
      <c r="Q35" s="24">
        <v>0</v>
      </c>
      <c r="R35" s="11">
        <v>0</v>
      </c>
      <c r="S35" s="24">
        <v>0</v>
      </c>
      <c r="T35" s="11">
        <v>0</v>
      </c>
      <c r="U35" s="24">
        <v>0</v>
      </c>
      <c r="V35" s="11">
        <v>0</v>
      </c>
      <c r="W35" s="24">
        <v>0</v>
      </c>
      <c r="X35" s="11">
        <v>0</v>
      </c>
      <c r="Y35" s="24">
        <v>0</v>
      </c>
      <c r="Z35" s="11">
        <v>0</v>
      </c>
      <c r="AA35" s="24">
        <v>0</v>
      </c>
      <c r="AB35" s="11">
        <v>0</v>
      </c>
      <c r="AC35" s="24">
        <v>0</v>
      </c>
      <c r="AD35" s="11">
        <v>0</v>
      </c>
      <c r="AE35" s="24">
        <v>0</v>
      </c>
      <c r="AF35" s="11">
        <v>0</v>
      </c>
      <c r="AG35" s="24">
        <v>0</v>
      </c>
      <c r="AH35" s="11">
        <v>0</v>
      </c>
      <c r="AI35" s="24">
        <v>0</v>
      </c>
      <c r="AJ35" s="11">
        <v>0</v>
      </c>
      <c r="AK35" s="24">
        <v>0</v>
      </c>
      <c r="AL35" s="11">
        <v>0</v>
      </c>
      <c r="AM35" s="24">
        <v>0</v>
      </c>
      <c r="AN35" s="11">
        <v>0</v>
      </c>
      <c r="AO35" s="24">
        <v>0</v>
      </c>
      <c r="AP35" s="11">
        <v>0</v>
      </c>
      <c r="AQ35" s="24">
        <v>0</v>
      </c>
      <c r="AR35" s="11">
        <v>0</v>
      </c>
      <c r="AS35" s="24">
        <v>0</v>
      </c>
      <c r="AT35" s="11">
        <v>0</v>
      </c>
      <c r="AU35" s="24">
        <v>0</v>
      </c>
      <c r="AV35" s="11">
        <v>0</v>
      </c>
      <c r="AW35" s="24">
        <v>0</v>
      </c>
      <c r="AX35" s="11">
        <v>0</v>
      </c>
      <c r="AY35" s="24">
        <v>0</v>
      </c>
      <c r="AZ35" s="11">
        <v>0</v>
      </c>
      <c r="BA35" s="24"/>
      <c r="BB35" s="11"/>
      <c r="BC35" s="24"/>
      <c r="BD35" s="11"/>
      <c r="BE35" s="24"/>
      <c r="BF35" s="11"/>
      <c r="BG35" s="24">
        <v>0</v>
      </c>
      <c r="BH35" s="11">
        <v>0</v>
      </c>
      <c r="BI35" s="24">
        <v>0</v>
      </c>
      <c r="BJ35" s="11">
        <v>0</v>
      </c>
      <c r="BK35" s="24">
        <v>0</v>
      </c>
      <c r="BL35" s="11">
        <v>0</v>
      </c>
      <c r="BM35" s="24">
        <v>0</v>
      </c>
      <c r="BN35" s="11">
        <v>0</v>
      </c>
      <c r="BO35" s="24">
        <v>0</v>
      </c>
      <c r="BP35" s="11">
        <v>0</v>
      </c>
      <c r="BQ35" s="24">
        <v>0</v>
      </c>
      <c r="BR35" s="11">
        <v>0</v>
      </c>
      <c r="BS35" s="24">
        <v>0</v>
      </c>
      <c r="BT35" s="11">
        <v>0</v>
      </c>
      <c r="BU35" s="24">
        <v>0</v>
      </c>
      <c r="BV35" s="11">
        <v>0</v>
      </c>
      <c r="BW35" s="24">
        <v>0</v>
      </c>
      <c r="BX35" s="11">
        <v>0</v>
      </c>
      <c r="BY35" s="24">
        <f t="shared" si="23"/>
        <v>0</v>
      </c>
      <c r="BZ35" s="11">
        <f t="shared" si="18"/>
        <v>0</v>
      </c>
      <c r="CA35" s="24">
        <f t="shared" si="19"/>
        <v>0</v>
      </c>
      <c r="CB35" s="11">
        <f t="shared" si="20"/>
        <v>0</v>
      </c>
      <c r="CC35" s="24">
        <f t="shared" si="21"/>
        <v>0</v>
      </c>
      <c r="CD35" s="25">
        <f t="shared" si="22"/>
        <v>0</v>
      </c>
      <c r="CE35" s="26"/>
      <c r="CF35" s="17"/>
      <c r="CG35" s="18"/>
    </row>
    <row r="36" spans="1:85" s="1" customFormat="1" ht="15.75" thickBot="1" x14ac:dyDescent="0.3">
      <c r="A36" s="54" t="s">
        <v>33</v>
      </c>
      <c r="B36" s="55"/>
      <c r="C36" s="6" t="s">
        <v>8</v>
      </c>
      <c r="D36" s="80">
        <v>136.203</v>
      </c>
      <c r="E36" s="38" t="s">
        <v>34</v>
      </c>
      <c r="F36" s="7">
        <v>565108.71915999998</v>
      </c>
      <c r="G36" s="13">
        <v>154.745</v>
      </c>
      <c r="H36" s="7">
        <v>342237.13689999998</v>
      </c>
      <c r="I36" s="13">
        <v>100.773</v>
      </c>
      <c r="J36" s="7">
        <v>222871.58225999997</v>
      </c>
      <c r="K36" s="38">
        <v>261.505</v>
      </c>
      <c r="L36" s="7">
        <v>578349.68809999991</v>
      </c>
      <c r="M36" s="13">
        <v>156.27799999999999</v>
      </c>
      <c r="N36" s="7">
        <v>345627.55035999994</v>
      </c>
      <c r="O36" s="13">
        <v>105.227</v>
      </c>
      <c r="P36" s="7">
        <v>232722.13774000001</v>
      </c>
      <c r="Q36" s="38">
        <v>178.98599999999999</v>
      </c>
      <c r="R36" s="7">
        <v>395849.01731999998</v>
      </c>
      <c r="S36" s="13">
        <v>161.13200000000001</v>
      </c>
      <c r="T36" s="7">
        <v>356362.75384000002</v>
      </c>
      <c r="U36" s="13">
        <v>17.853999999999985</v>
      </c>
      <c r="V36" s="7">
        <v>39486.263479999965</v>
      </c>
      <c r="W36" s="38">
        <v>141.613</v>
      </c>
      <c r="X36" s="7">
        <v>313194.14305999997</v>
      </c>
      <c r="Y36" s="13">
        <v>159.33000000000001</v>
      </c>
      <c r="Z36" s="7">
        <v>352377.41460000002</v>
      </c>
      <c r="AA36" s="13">
        <v>-17.717000000000013</v>
      </c>
      <c r="AB36" s="7">
        <v>-39183.271540000023</v>
      </c>
      <c r="AC36" s="38">
        <v>92.828999999999994</v>
      </c>
      <c r="AD36" s="7">
        <v>205302.47297999996</v>
      </c>
      <c r="AE36" s="13">
        <v>208.61200000000002</v>
      </c>
      <c r="AF36" s="7">
        <v>461370.47144000005</v>
      </c>
      <c r="AG36" s="13">
        <v>-115.78300000000003</v>
      </c>
      <c r="AH36" s="7">
        <v>-256067.99846000006</v>
      </c>
      <c r="AI36" s="38">
        <v>51.381999999999998</v>
      </c>
      <c r="AJ36" s="7">
        <v>113637.45883999999</v>
      </c>
      <c r="AK36" s="13">
        <v>137.37799999999999</v>
      </c>
      <c r="AL36" s="7">
        <v>303827.93235999998</v>
      </c>
      <c r="AM36" s="13">
        <v>-85.995999999999981</v>
      </c>
      <c r="AN36" s="7">
        <v>-190190.47351999994</v>
      </c>
      <c r="AO36" s="38">
        <v>34.472000000000001</v>
      </c>
      <c r="AP36" s="7">
        <v>77430.316959999996</v>
      </c>
      <c r="AQ36" s="13">
        <v>112.035</v>
      </c>
      <c r="AR36" s="7">
        <v>251650.77629999997</v>
      </c>
      <c r="AS36" s="13">
        <v>-77.562999999999988</v>
      </c>
      <c r="AT36" s="7">
        <v>-174220.45933999997</v>
      </c>
      <c r="AU36" s="38">
        <v>33.759</v>
      </c>
      <c r="AV36" s="7">
        <v>75828.79062</v>
      </c>
      <c r="AW36" s="13">
        <v>102.928</v>
      </c>
      <c r="AX36" s="7">
        <v>231194.81503999999</v>
      </c>
      <c r="AY36" s="13">
        <v>-69.168999999999997</v>
      </c>
      <c r="AZ36" s="7">
        <v>-155366.02441999997</v>
      </c>
      <c r="BA36" s="38">
        <v>72.906000000000006</v>
      </c>
      <c r="BB36" s="7">
        <v>163759.99908000001</v>
      </c>
      <c r="BC36" s="13">
        <v>116.18899999999999</v>
      </c>
      <c r="BD36" s="7">
        <v>260981.40801999997</v>
      </c>
      <c r="BE36" s="13">
        <v>-43.282999999999987</v>
      </c>
      <c r="BF36" s="7">
        <v>-97221.408939999965</v>
      </c>
      <c r="BG36" s="38">
        <v>103.997</v>
      </c>
      <c r="BH36" s="7">
        <v>233595.98145999998</v>
      </c>
      <c r="BI36" s="13">
        <v>104.887</v>
      </c>
      <c r="BJ36" s="7">
        <v>235595.08166</v>
      </c>
      <c r="BK36" s="13">
        <v>-0.89000000000000057</v>
      </c>
      <c r="BL36" s="7">
        <v>-1999.1002000000012</v>
      </c>
      <c r="BM36" s="38">
        <v>153.69499999999999</v>
      </c>
      <c r="BN36" s="7">
        <v>345226.63509999996</v>
      </c>
      <c r="BO36" s="13">
        <v>152.73527075301178</v>
      </c>
      <c r="BP36" s="7">
        <v>343070.91045999998</v>
      </c>
      <c r="BQ36" s="13">
        <v>0.95972924698821771</v>
      </c>
      <c r="BR36" s="7">
        <v>2155.7246399999949</v>
      </c>
      <c r="BS36" s="38">
        <v>120.995</v>
      </c>
      <c r="BT36" s="7">
        <v>271776.5491</v>
      </c>
      <c r="BU36" s="13">
        <v>120.898</v>
      </c>
      <c r="BV36" s="7">
        <v>271558.66963999998</v>
      </c>
      <c r="BW36" s="13">
        <v>9.7000000000008413E-2</v>
      </c>
      <c r="BX36" s="7">
        <v>217.8794600000189</v>
      </c>
      <c r="BY36" s="38">
        <f>E36+K36+Q36+W36+AC36+AI36+AO36+AU36+BA36+BG36+BM36+BS36</f>
        <v>1501.6569999999997</v>
      </c>
      <c r="BZ36" s="7">
        <f t="shared" ref="BZ36:BZ42" si="24">F36+L36+R36+X36+AD36+AJ36+AP36+AV36+BB36+BH36+BN36+BT36</f>
        <v>3339059.7717799996</v>
      </c>
      <c r="CA36" s="13">
        <f t="shared" ref="CA36:CA42" si="25">G36+M36+S36+Y36+AE36+AK36+AQ36+AW36+BC36+BI36+BO36+BU36</f>
        <v>1687.1472707530118</v>
      </c>
      <c r="CB36" s="7">
        <f t="shared" ref="CB36:CB42" si="26">H36+N36+T36+Z36+AF36+AL36+AR36+AX36+BD36+BJ36+BP36+BV36</f>
        <v>3755854.9206199995</v>
      </c>
      <c r="CC36" s="13">
        <f t="shared" ref="CC36:CC42" si="27">I36+O36+U36+AA36+AG36+AM36+AS36+AY36+BE36+BK36+BQ36+BW36</f>
        <v>-185.4902707530118</v>
      </c>
      <c r="CD36" s="14">
        <f t="shared" ref="CD36:CD42" si="28">J36+P36+V36+AB36+AH36+AN36+AT36+AZ36+BF36+BL36+BR36+BX36</f>
        <v>-416795.14884000004</v>
      </c>
      <c r="CE36" s="28">
        <v>136.203</v>
      </c>
      <c r="CF36" s="15">
        <f>CC36+D36</f>
        <v>-49.287270753011796</v>
      </c>
      <c r="CG36" s="16">
        <f>CD36+CE36*2246.18</f>
        <v>-110858.69430000003</v>
      </c>
    </row>
    <row r="37" spans="1:85" s="1" customFormat="1" x14ac:dyDescent="0.25">
      <c r="A37" s="51" t="s">
        <v>21</v>
      </c>
      <c r="B37" s="2" t="s">
        <v>1</v>
      </c>
      <c r="C37" s="3" t="s">
        <v>8</v>
      </c>
      <c r="D37" s="81"/>
      <c r="E37" s="12">
        <v>223.78700000000001</v>
      </c>
      <c r="F37" s="8">
        <v>494931.80494</v>
      </c>
      <c r="G37" s="12">
        <v>123.014</v>
      </c>
      <c r="H37" s="8">
        <v>272060.22268000001</v>
      </c>
      <c r="I37" s="12">
        <v>100.77300000000001</v>
      </c>
      <c r="J37" s="8">
        <v>222871.58226000002</v>
      </c>
      <c r="K37" s="12">
        <v>241.393</v>
      </c>
      <c r="L37" s="8">
        <v>533869.58666000003</v>
      </c>
      <c r="M37" s="12">
        <v>136.166</v>
      </c>
      <c r="N37" s="8">
        <v>301147.44892</v>
      </c>
      <c r="O37" s="12">
        <v>105.227</v>
      </c>
      <c r="P37" s="8">
        <v>232722.13774000001</v>
      </c>
      <c r="Q37" s="12">
        <v>140.86799999999999</v>
      </c>
      <c r="R37" s="8">
        <v>311546.48615999997</v>
      </c>
      <c r="S37" s="12">
        <v>123.014</v>
      </c>
      <c r="T37" s="8">
        <v>272060.22268000001</v>
      </c>
      <c r="U37" s="12">
        <v>17.853999999999999</v>
      </c>
      <c r="V37" s="8">
        <v>39486.263479999994</v>
      </c>
      <c r="W37" s="12">
        <v>105.297</v>
      </c>
      <c r="X37" s="8">
        <v>232876.95113999999</v>
      </c>
      <c r="Y37" s="12">
        <v>123.014</v>
      </c>
      <c r="Z37" s="8">
        <v>272060.22268000001</v>
      </c>
      <c r="AA37" s="12">
        <v>-17.716999999999999</v>
      </c>
      <c r="AB37" s="8">
        <v>-39183.271539999994</v>
      </c>
      <c r="AC37" s="12">
        <v>58.951999999999991</v>
      </c>
      <c r="AD37" s="8">
        <v>130379.42223999997</v>
      </c>
      <c r="AE37" s="12">
        <v>174.73500000000001</v>
      </c>
      <c r="AF37" s="8">
        <v>386447.42070000002</v>
      </c>
      <c r="AG37" s="12">
        <v>-115.78300000000002</v>
      </c>
      <c r="AH37" s="8">
        <v>-256067.99846000003</v>
      </c>
      <c r="AI37" s="12">
        <v>17.315999999999999</v>
      </c>
      <c r="AJ37" s="8">
        <v>38296.411919999999</v>
      </c>
      <c r="AK37" s="12">
        <v>103.312</v>
      </c>
      <c r="AL37" s="8">
        <v>228486.88543999998</v>
      </c>
      <c r="AM37" s="12">
        <v>-85.995999999999995</v>
      </c>
      <c r="AN37" s="8">
        <v>-190190.47351999997</v>
      </c>
      <c r="AO37" s="12">
        <v>7.4359999999999999</v>
      </c>
      <c r="AP37" s="8">
        <v>16702.59448</v>
      </c>
      <c r="AQ37" s="12">
        <v>84.998999999999995</v>
      </c>
      <c r="AR37" s="8">
        <v>190923.05381999997</v>
      </c>
      <c r="AS37" s="12">
        <v>-77.562999999999988</v>
      </c>
      <c r="AT37" s="8">
        <v>-174220.45933999997</v>
      </c>
      <c r="AU37" s="12">
        <v>15.830000000000002</v>
      </c>
      <c r="AV37" s="8">
        <v>35557.029399999999</v>
      </c>
      <c r="AW37" s="12">
        <v>84.998999999999995</v>
      </c>
      <c r="AX37" s="8">
        <v>190923.05381999997</v>
      </c>
      <c r="AY37" s="12">
        <v>-69.168999999999997</v>
      </c>
      <c r="AZ37" s="8">
        <v>-155366.02441999997</v>
      </c>
      <c r="BA37" s="12">
        <v>41.716000000000008</v>
      </c>
      <c r="BB37" s="8">
        <v>93701.644880000007</v>
      </c>
      <c r="BC37" s="12">
        <v>84.998999999999995</v>
      </c>
      <c r="BD37" s="8">
        <v>190923.05381999997</v>
      </c>
      <c r="BE37" s="12">
        <v>-43.282999999999987</v>
      </c>
      <c r="BF37" s="8">
        <v>-97221.408939999965</v>
      </c>
      <c r="BG37" s="12">
        <v>70.540000000000006</v>
      </c>
      <c r="BH37" s="8">
        <v>158445.53719999999</v>
      </c>
      <c r="BI37" s="12">
        <v>71.430000000000007</v>
      </c>
      <c r="BJ37" s="8">
        <v>160444.63740000001</v>
      </c>
      <c r="BK37" s="12">
        <v>-0.89000000000000057</v>
      </c>
      <c r="BL37" s="8">
        <v>-1999.1002000000012</v>
      </c>
      <c r="BM37" s="12">
        <v>117.30841011851231</v>
      </c>
      <c r="BN37" s="8">
        <v>263495.80463999999</v>
      </c>
      <c r="BO37" s="12">
        <v>116.3486808715241</v>
      </c>
      <c r="BP37" s="8">
        <v>261340.08</v>
      </c>
      <c r="BQ37" s="12">
        <v>0.95972924698821771</v>
      </c>
      <c r="BR37" s="8">
        <v>2155.7246399999949</v>
      </c>
      <c r="BS37" s="12">
        <v>92.684000000000012</v>
      </c>
      <c r="BT37" s="8">
        <v>208184.94712</v>
      </c>
      <c r="BU37" s="12">
        <v>92.587000000000003</v>
      </c>
      <c r="BV37" s="8">
        <v>207967.06766</v>
      </c>
      <c r="BW37" s="12">
        <v>9.7000000000008413E-2</v>
      </c>
      <c r="BX37" s="8">
        <v>217.8794600000189</v>
      </c>
      <c r="BY37" s="12">
        <f t="shared" ref="BY37:BY42" si="29">E37+K37+Q37+W37+AC37+AI37+AO37+AU37+BA37+BG37+BM37+BS37</f>
        <v>1133.1274101185124</v>
      </c>
      <c r="BZ37" s="8">
        <f t="shared" si="24"/>
        <v>2517988.2207800001</v>
      </c>
      <c r="CA37" s="12">
        <f t="shared" si="25"/>
        <v>1318.617680871524</v>
      </c>
      <c r="CB37" s="8">
        <f t="shared" si="26"/>
        <v>2934783.36962</v>
      </c>
      <c r="CC37" s="12">
        <f t="shared" si="27"/>
        <v>-185.49027075301174</v>
      </c>
      <c r="CD37" s="19">
        <f t="shared" si="28"/>
        <v>-416795.14883999981</v>
      </c>
      <c r="CE37" s="26"/>
      <c r="CF37" s="17"/>
      <c r="CG37" s="18"/>
    </row>
    <row r="38" spans="1:85" s="1" customFormat="1" x14ac:dyDescent="0.25">
      <c r="A38" s="51"/>
      <c r="B38" s="2" t="s">
        <v>2</v>
      </c>
      <c r="C38" s="3" t="s">
        <v>8</v>
      </c>
      <c r="D38" s="81"/>
      <c r="E38" s="12">
        <v>29.925999999999998</v>
      </c>
      <c r="F38" s="8">
        <v>66184.940119999999</v>
      </c>
      <c r="G38" s="12">
        <v>29.925999999999998</v>
      </c>
      <c r="H38" s="8">
        <v>66184.940119999999</v>
      </c>
      <c r="I38" s="12">
        <v>0</v>
      </c>
      <c r="J38" s="8">
        <v>0</v>
      </c>
      <c r="K38" s="12">
        <v>18.306999999999999</v>
      </c>
      <c r="L38" s="8">
        <v>40488.127339999992</v>
      </c>
      <c r="M38" s="12">
        <v>18.306999999999999</v>
      </c>
      <c r="N38" s="8">
        <v>40488.127339999992</v>
      </c>
      <c r="O38" s="12">
        <v>0</v>
      </c>
      <c r="P38" s="8">
        <v>0</v>
      </c>
      <c r="Q38" s="12">
        <v>36.313000000000002</v>
      </c>
      <c r="R38" s="8">
        <v>80310.557060000006</v>
      </c>
      <c r="S38" s="12">
        <v>36.313000000000002</v>
      </c>
      <c r="T38" s="8">
        <v>80310.557060000006</v>
      </c>
      <c r="U38" s="12">
        <v>0</v>
      </c>
      <c r="V38" s="8">
        <v>0</v>
      </c>
      <c r="W38" s="12">
        <v>34.511000000000003</v>
      </c>
      <c r="X38" s="8">
        <v>76325.217820000005</v>
      </c>
      <c r="Y38" s="12">
        <v>34.511000000000003</v>
      </c>
      <c r="Z38" s="8">
        <v>76325.217820000005</v>
      </c>
      <c r="AA38" s="12">
        <v>0</v>
      </c>
      <c r="AB38" s="8">
        <v>0</v>
      </c>
      <c r="AC38" s="12">
        <v>32.072000000000003</v>
      </c>
      <c r="AD38" s="8">
        <v>70931.076639999999</v>
      </c>
      <c r="AE38" s="12">
        <v>32.072000000000003</v>
      </c>
      <c r="AF38" s="8">
        <v>70931.076639999999</v>
      </c>
      <c r="AG38" s="12">
        <v>0</v>
      </c>
      <c r="AH38" s="8">
        <v>0</v>
      </c>
      <c r="AI38" s="12">
        <v>32.655999999999999</v>
      </c>
      <c r="AJ38" s="8">
        <v>72222.662719999993</v>
      </c>
      <c r="AK38" s="12">
        <v>32.655999999999999</v>
      </c>
      <c r="AL38" s="8">
        <v>72222.662719999993</v>
      </c>
      <c r="AM38" s="12">
        <v>0</v>
      </c>
      <c r="AN38" s="8">
        <v>0</v>
      </c>
      <c r="AO38" s="12">
        <v>26.138000000000002</v>
      </c>
      <c r="AP38" s="8">
        <v>58710.652840000002</v>
      </c>
      <c r="AQ38" s="12">
        <v>26.138000000000002</v>
      </c>
      <c r="AR38" s="8">
        <v>58710.652840000002</v>
      </c>
      <c r="AS38" s="12">
        <v>0</v>
      </c>
      <c r="AT38" s="8">
        <v>0</v>
      </c>
      <c r="AU38" s="12">
        <v>16.481999999999999</v>
      </c>
      <c r="AV38" s="8">
        <v>37021.538759999996</v>
      </c>
      <c r="AW38" s="12">
        <v>16.481999999999999</v>
      </c>
      <c r="AX38" s="8">
        <v>37021.538759999996</v>
      </c>
      <c r="AY38" s="12">
        <v>0</v>
      </c>
      <c r="AZ38" s="8">
        <v>0</v>
      </c>
      <c r="BA38" s="12">
        <v>29.643000000000001</v>
      </c>
      <c r="BB38" s="8">
        <v>66583.513739999995</v>
      </c>
      <c r="BC38" s="12">
        <v>29.643000000000001</v>
      </c>
      <c r="BD38" s="8">
        <v>66583.513739999995</v>
      </c>
      <c r="BE38" s="12">
        <v>0</v>
      </c>
      <c r="BF38" s="8">
        <v>0</v>
      </c>
      <c r="BG38" s="12">
        <v>31.91</v>
      </c>
      <c r="BH38" s="8">
        <v>71675.603799999997</v>
      </c>
      <c r="BI38" s="12">
        <v>31.91</v>
      </c>
      <c r="BJ38" s="8">
        <v>71675.603799999997</v>
      </c>
      <c r="BK38" s="12">
        <v>0</v>
      </c>
      <c r="BL38" s="8">
        <v>0</v>
      </c>
      <c r="BM38" s="12">
        <v>34.839589881487683</v>
      </c>
      <c r="BN38" s="8">
        <v>78255.990000000005</v>
      </c>
      <c r="BO38" s="12">
        <v>34.839589881487683</v>
      </c>
      <c r="BP38" s="8">
        <v>78255.990000000005</v>
      </c>
      <c r="BQ38" s="12">
        <v>0</v>
      </c>
      <c r="BR38" s="8">
        <v>0</v>
      </c>
      <c r="BS38" s="12">
        <v>26.763999999999999</v>
      </c>
      <c r="BT38" s="8">
        <v>60116.761519999993</v>
      </c>
      <c r="BU38" s="12">
        <v>26.763999999999999</v>
      </c>
      <c r="BV38" s="8">
        <v>60116.761519999993</v>
      </c>
      <c r="BW38" s="12">
        <v>0</v>
      </c>
      <c r="BX38" s="8">
        <v>0</v>
      </c>
      <c r="BY38" s="12">
        <f t="shared" si="29"/>
        <v>349.56158988148775</v>
      </c>
      <c r="BZ38" s="8">
        <f t="shared" si="24"/>
        <v>778826.64235999994</v>
      </c>
      <c r="CA38" s="12">
        <f t="shared" si="25"/>
        <v>349.56158988148775</v>
      </c>
      <c r="CB38" s="8">
        <f t="shared" si="26"/>
        <v>778826.64235999994</v>
      </c>
      <c r="CC38" s="12">
        <f t="shared" si="27"/>
        <v>0</v>
      </c>
      <c r="CD38" s="19">
        <f t="shared" si="28"/>
        <v>0</v>
      </c>
      <c r="CE38" s="26"/>
      <c r="CF38" s="17"/>
      <c r="CG38" s="18"/>
    </row>
    <row r="39" spans="1:85" s="1" customFormat="1" x14ac:dyDescent="0.25">
      <c r="A39" s="51" t="s">
        <v>22</v>
      </c>
      <c r="B39" s="2" t="s">
        <v>31</v>
      </c>
      <c r="C39" s="3" t="s">
        <v>8</v>
      </c>
      <c r="D39" s="81"/>
      <c r="E39" s="12">
        <v>0</v>
      </c>
      <c r="F39" s="8">
        <v>0</v>
      </c>
      <c r="G39" s="12">
        <v>0</v>
      </c>
      <c r="H39" s="8">
        <v>0</v>
      </c>
      <c r="I39" s="12">
        <v>0</v>
      </c>
      <c r="J39" s="8">
        <v>0</v>
      </c>
      <c r="K39" s="12">
        <v>0</v>
      </c>
      <c r="L39" s="8">
        <v>0</v>
      </c>
      <c r="M39" s="12">
        <v>0</v>
      </c>
      <c r="N39" s="8">
        <v>0</v>
      </c>
      <c r="O39" s="12">
        <v>0</v>
      </c>
      <c r="P39" s="8">
        <v>0</v>
      </c>
      <c r="Q39" s="12">
        <v>0</v>
      </c>
      <c r="R39" s="8">
        <v>0</v>
      </c>
      <c r="S39" s="12">
        <v>0</v>
      </c>
      <c r="T39" s="8">
        <v>0</v>
      </c>
      <c r="U39" s="12">
        <v>0</v>
      </c>
      <c r="V39" s="8">
        <v>0</v>
      </c>
      <c r="W39" s="12">
        <v>0</v>
      </c>
      <c r="X39" s="8">
        <v>0</v>
      </c>
      <c r="Y39" s="12">
        <v>0</v>
      </c>
      <c r="Z39" s="8">
        <v>0</v>
      </c>
      <c r="AA39" s="12">
        <v>0</v>
      </c>
      <c r="AB39" s="8">
        <v>0</v>
      </c>
      <c r="AC39" s="12">
        <v>0</v>
      </c>
      <c r="AD39" s="8">
        <v>0</v>
      </c>
      <c r="AE39" s="12">
        <v>0</v>
      </c>
      <c r="AF39" s="8">
        <v>0</v>
      </c>
      <c r="AG39" s="12">
        <v>0</v>
      </c>
      <c r="AH39" s="8">
        <v>0</v>
      </c>
      <c r="AI39" s="12">
        <v>0</v>
      </c>
      <c r="AJ39" s="8">
        <v>0</v>
      </c>
      <c r="AK39" s="12">
        <v>0</v>
      </c>
      <c r="AL39" s="8">
        <v>0</v>
      </c>
      <c r="AM39" s="12">
        <v>0</v>
      </c>
      <c r="AN39" s="8">
        <v>0</v>
      </c>
      <c r="AO39" s="12">
        <v>0</v>
      </c>
      <c r="AP39" s="8">
        <v>0</v>
      </c>
      <c r="AQ39" s="12">
        <v>0</v>
      </c>
      <c r="AR39" s="8">
        <v>0</v>
      </c>
      <c r="AS39" s="12">
        <v>0</v>
      </c>
      <c r="AT39" s="8">
        <v>0</v>
      </c>
      <c r="AU39" s="12">
        <v>0</v>
      </c>
      <c r="AV39" s="8">
        <v>0</v>
      </c>
      <c r="AW39" s="12">
        <v>0</v>
      </c>
      <c r="AX39" s="8">
        <v>0</v>
      </c>
      <c r="AY39" s="12">
        <v>0</v>
      </c>
      <c r="AZ39" s="8">
        <v>0</v>
      </c>
      <c r="BA39" s="12">
        <v>0</v>
      </c>
      <c r="BB39" s="8">
        <v>0</v>
      </c>
      <c r="BC39" s="12">
        <v>0</v>
      </c>
      <c r="BD39" s="8">
        <v>0</v>
      </c>
      <c r="BE39" s="12">
        <v>0</v>
      </c>
      <c r="BF39" s="8">
        <v>0</v>
      </c>
      <c r="BG39" s="12">
        <v>0</v>
      </c>
      <c r="BH39" s="8">
        <v>0</v>
      </c>
      <c r="BI39" s="12">
        <v>0</v>
      </c>
      <c r="BJ39" s="8">
        <v>0</v>
      </c>
      <c r="BK39" s="12">
        <v>0</v>
      </c>
      <c r="BL39" s="8">
        <v>0</v>
      </c>
      <c r="BM39" s="12">
        <v>0</v>
      </c>
      <c r="BN39" s="8">
        <v>0</v>
      </c>
      <c r="BO39" s="12">
        <v>0</v>
      </c>
      <c r="BP39" s="8">
        <v>0</v>
      </c>
      <c r="BQ39" s="12">
        <v>0</v>
      </c>
      <c r="BR39" s="8">
        <v>0</v>
      </c>
      <c r="BS39" s="12">
        <v>0</v>
      </c>
      <c r="BT39" s="8">
        <v>0</v>
      </c>
      <c r="BU39" s="12">
        <v>0</v>
      </c>
      <c r="BV39" s="8">
        <v>0</v>
      </c>
      <c r="BW39" s="12">
        <v>0</v>
      </c>
      <c r="BX39" s="8">
        <v>0</v>
      </c>
      <c r="BY39" s="12">
        <f t="shared" si="29"/>
        <v>0</v>
      </c>
      <c r="BZ39" s="8">
        <f t="shared" si="24"/>
        <v>0</v>
      </c>
      <c r="CA39" s="12">
        <f t="shared" si="25"/>
        <v>0</v>
      </c>
      <c r="CB39" s="8">
        <f t="shared" si="26"/>
        <v>0</v>
      </c>
      <c r="CC39" s="12">
        <f t="shared" si="27"/>
        <v>0</v>
      </c>
      <c r="CD39" s="19">
        <f t="shared" si="28"/>
        <v>0</v>
      </c>
      <c r="CE39" s="26"/>
      <c r="CF39" s="17"/>
      <c r="CG39" s="18"/>
    </row>
    <row r="40" spans="1:85" s="1" customFormat="1" x14ac:dyDescent="0.25">
      <c r="A40" s="51"/>
      <c r="B40" s="2" t="s">
        <v>32</v>
      </c>
      <c r="C40" s="3" t="s">
        <v>8</v>
      </c>
      <c r="D40" s="81"/>
      <c r="E40" s="12">
        <v>0</v>
      </c>
      <c r="F40" s="8">
        <v>0</v>
      </c>
      <c r="G40" s="12">
        <v>0</v>
      </c>
      <c r="H40" s="8">
        <v>0</v>
      </c>
      <c r="I40" s="12">
        <v>0</v>
      </c>
      <c r="J40" s="8">
        <v>0</v>
      </c>
      <c r="K40" s="12">
        <v>0</v>
      </c>
      <c r="L40" s="8">
        <v>0</v>
      </c>
      <c r="M40" s="12">
        <v>0</v>
      </c>
      <c r="N40" s="8">
        <v>0</v>
      </c>
      <c r="O40" s="12">
        <v>0</v>
      </c>
      <c r="P40" s="8">
        <v>0</v>
      </c>
      <c r="Q40" s="12">
        <v>0</v>
      </c>
      <c r="R40" s="8">
        <v>0</v>
      </c>
      <c r="S40" s="12">
        <v>0</v>
      </c>
      <c r="T40" s="8">
        <v>0</v>
      </c>
      <c r="U40" s="12">
        <v>0</v>
      </c>
      <c r="V40" s="8">
        <v>0</v>
      </c>
      <c r="W40" s="12">
        <v>0</v>
      </c>
      <c r="X40" s="8">
        <v>0</v>
      </c>
      <c r="Y40" s="12">
        <v>0</v>
      </c>
      <c r="Z40" s="8">
        <v>0</v>
      </c>
      <c r="AA40" s="12">
        <v>0</v>
      </c>
      <c r="AB40" s="8">
        <v>0</v>
      </c>
      <c r="AC40" s="12">
        <v>0</v>
      </c>
      <c r="AD40" s="8">
        <v>0</v>
      </c>
      <c r="AE40" s="12">
        <v>0</v>
      </c>
      <c r="AF40" s="8">
        <v>0</v>
      </c>
      <c r="AG40" s="12">
        <v>0</v>
      </c>
      <c r="AH40" s="8">
        <v>0</v>
      </c>
      <c r="AI40" s="12">
        <v>0</v>
      </c>
      <c r="AJ40" s="8">
        <v>0</v>
      </c>
      <c r="AK40" s="12">
        <v>0</v>
      </c>
      <c r="AL40" s="8">
        <v>0</v>
      </c>
      <c r="AM40" s="12">
        <v>0</v>
      </c>
      <c r="AN40" s="8">
        <v>0</v>
      </c>
      <c r="AO40" s="12">
        <v>0</v>
      </c>
      <c r="AP40" s="8">
        <v>0</v>
      </c>
      <c r="AQ40" s="12">
        <v>0</v>
      </c>
      <c r="AR40" s="8">
        <v>0</v>
      </c>
      <c r="AS40" s="12">
        <v>0</v>
      </c>
      <c r="AT40" s="8">
        <v>0</v>
      </c>
      <c r="AU40" s="12">
        <v>0</v>
      </c>
      <c r="AV40" s="8">
        <v>0</v>
      </c>
      <c r="AW40" s="12">
        <v>0</v>
      </c>
      <c r="AX40" s="8">
        <v>0</v>
      </c>
      <c r="AY40" s="12">
        <v>0</v>
      </c>
      <c r="AZ40" s="8">
        <v>0</v>
      </c>
      <c r="BA40" s="12">
        <v>0</v>
      </c>
      <c r="BB40" s="8">
        <v>0</v>
      </c>
      <c r="BC40" s="12">
        <v>0</v>
      </c>
      <c r="BD40" s="8">
        <v>0</v>
      </c>
      <c r="BE40" s="12">
        <v>0</v>
      </c>
      <c r="BF40" s="8">
        <v>0</v>
      </c>
      <c r="BG40" s="12">
        <v>0</v>
      </c>
      <c r="BH40" s="8">
        <v>0</v>
      </c>
      <c r="BI40" s="12">
        <v>0</v>
      </c>
      <c r="BJ40" s="8">
        <v>0</v>
      </c>
      <c r="BK40" s="12">
        <v>0</v>
      </c>
      <c r="BL40" s="8">
        <v>0</v>
      </c>
      <c r="BM40" s="12">
        <v>0</v>
      </c>
      <c r="BN40" s="8">
        <v>0</v>
      </c>
      <c r="BO40" s="12">
        <v>0</v>
      </c>
      <c r="BP40" s="8">
        <v>0</v>
      </c>
      <c r="BQ40" s="12">
        <v>0</v>
      </c>
      <c r="BR40" s="8">
        <v>0</v>
      </c>
      <c r="BS40" s="12">
        <v>0</v>
      </c>
      <c r="BT40" s="8">
        <v>0</v>
      </c>
      <c r="BU40" s="12">
        <v>0</v>
      </c>
      <c r="BV40" s="8">
        <v>0</v>
      </c>
      <c r="BW40" s="12">
        <v>0</v>
      </c>
      <c r="BX40" s="8">
        <v>0</v>
      </c>
      <c r="BY40" s="12">
        <f t="shared" si="29"/>
        <v>0</v>
      </c>
      <c r="BZ40" s="8">
        <f t="shared" si="24"/>
        <v>0</v>
      </c>
      <c r="CA40" s="12">
        <f t="shared" si="25"/>
        <v>0</v>
      </c>
      <c r="CB40" s="8">
        <f t="shared" si="26"/>
        <v>0</v>
      </c>
      <c r="CC40" s="12">
        <f t="shared" si="27"/>
        <v>0</v>
      </c>
      <c r="CD40" s="19">
        <f t="shared" si="28"/>
        <v>0</v>
      </c>
      <c r="CE40" s="26"/>
      <c r="CF40" s="17"/>
      <c r="CG40" s="18"/>
    </row>
    <row r="41" spans="1:85" s="1" customFormat="1" x14ac:dyDescent="0.25">
      <c r="A41" s="52" t="s">
        <v>20</v>
      </c>
      <c r="B41" s="9" t="s">
        <v>23</v>
      </c>
      <c r="C41" s="10" t="s">
        <v>8</v>
      </c>
      <c r="D41" s="81"/>
      <c r="E41" s="12">
        <v>1.8049999999999999</v>
      </c>
      <c r="F41" s="8">
        <v>3991.9740999999995</v>
      </c>
      <c r="G41" s="12">
        <v>1.8049999999999999</v>
      </c>
      <c r="H41" s="8">
        <v>3991.9740999999995</v>
      </c>
      <c r="I41" s="12">
        <v>0</v>
      </c>
      <c r="J41" s="8">
        <v>0</v>
      </c>
      <c r="K41" s="12">
        <v>1.8049999999999999</v>
      </c>
      <c r="L41" s="8">
        <v>3991.9740999999995</v>
      </c>
      <c r="M41" s="12">
        <v>1.8049999999999999</v>
      </c>
      <c r="N41" s="8">
        <v>3991.9740999999995</v>
      </c>
      <c r="O41" s="12">
        <v>0</v>
      </c>
      <c r="P41" s="8">
        <v>0</v>
      </c>
      <c r="Q41" s="12">
        <v>1.8049999999999999</v>
      </c>
      <c r="R41" s="8">
        <v>3991.9740999999995</v>
      </c>
      <c r="S41" s="12">
        <v>1.8049999999999999</v>
      </c>
      <c r="T41" s="8">
        <v>3991.9740999999995</v>
      </c>
      <c r="U41" s="12">
        <v>0</v>
      </c>
      <c r="V41" s="8">
        <v>0</v>
      </c>
      <c r="W41" s="12">
        <v>1.8049999999999999</v>
      </c>
      <c r="X41" s="8">
        <v>3991.9740999999995</v>
      </c>
      <c r="Y41" s="12">
        <v>1.8049999999999999</v>
      </c>
      <c r="Z41" s="8">
        <v>3991.9740999999995</v>
      </c>
      <c r="AA41" s="12">
        <v>0</v>
      </c>
      <c r="AB41" s="8">
        <v>0</v>
      </c>
      <c r="AC41" s="12">
        <v>1.8049999999999999</v>
      </c>
      <c r="AD41" s="8">
        <v>3991.9740999999995</v>
      </c>
      <c r="AE41" s="12">
        <v>1.8049999999999999</v>
      </c>
      <c r="AF41" s="8">
        <v>3991.9740999999995</v>
      </c>
      <c r="AG41" s="12">
        <v>0</v>
      </c>
      <c r="AH41" s="8">
        <v>0</v>
      </c>
      <c r="AI41" s="12">
        <v>1.41</v>
      </c>
      <c r="AJ41" s="8">
        <v>3118.3841999999995</v>
      </c>
      <c r="AK41" s="12">
        <v>1.41</v>
      </c>
      <c r="AL41" s="8">
        <v>3118.3841999999995</v>
      </c>
      <c r="AM41" s="12">
        <v>0</v>
      </c>
      <c r="AN41" s="8">
        <v>0</v>
      </c>
      <c r="AO41" s="12">
        <v>0.89800000000000002</v>
      </c>
      <c r="AP41" s="8">
        <v>2017.0696399999999</v>
      </c>
      <c r="AQ41" s="12">
        <v>0.89800000000000002</v>
      </c>
      <c r="AR41" s="8">
        <v>2017.0696399999999</v>
      </c>
      <c r="AS41" s="12">
        <v>0</v>
      </c>
      <c r="AT41" s="8">
        <v>0</v>
      </c>
      <c r="AU41" s="12">
        <v>1.4470000000000001</v>
      </c>
      <c r="AV41" s="8">
        <v>3250.22246</v>
      </c>
      <c r="AW41" s="12">
        <v>1.4470000000000001</v>
      </c>
      <c r="AX41" s="8">
        <v>3250.22246</v>
      </c>
      <c r="AY41" s="12">
        <v>0</v>
      </c>
      <c r="AZ41" s="8">
        <v>0</v>
      </c>
      <c r="BA41" s="12">
        <v>1.5469999999999999</v>
      </c>
      <c r="BB41" s="8">
        <v>3474.8404599999994</v>
      </c>
      <c r="BC41" s="12">
        <v>1.5469999999999999</v>
      </c>
      <c r="BD41" s="8">
        <v>3474.8404599999994</v>
      </c>
      <c r="BE41" s="12">
        <v>0</v>
      </c>
      <c r="BF41" s="8">
        <v>0</v>
      </c>
      <c r="BG41" s="12">
        <v>1.5469999999999999</v>
      </c>
      <c r="BH41" s="8">
        <v>3474.8404599999994</v>
      </c>
      <c r="BI41" s="12">
        <v>1.5469999999999999</v>
      </c>
      <c r="BJ41" s="8">
        <v>3474.8404599999994</v>
      </c>
      <c r="BK41" s="12">
        <v>0</v>
      </c>
      <c r="BL41" s="8">
        <v>0</v>
      </c>
      <c r="BM41" s="12">
        <v>1.5469999999999999</v>
      </c>
      <c r="BN41" s="8">
        <v>3474.8404599999994</v>
      </c>
      <c r="BO41" s="12">
        <v>1.5469999999999999</v>
      </c>
      <c r="BP41" s="8">
        <v>3474.8404599999994</v>
      </c>
      <c r="BQ41" s="12">
        <v>0</v>
      </c>
      <c r="BR41" s="8">
        <v>0</v>
      </c>
      <c r="BS41" s="12">
        <v>1.5469999999999999</v>
      </c>
      <c r="BT41" s="8">
        <v>3474.8404599999994</v>
      </c>
      <c r="BU41" s="12">
        <v>1.5469999999999999</v>
      </c>
      <c r="BV41" s="8">
        <v>3474.8404599999994</v>
      </c>
      <c r="BW41" s="12">
        <v>0</v>
      </c>
      <c r="BX41" s="8">
        <v>0</v>
      </c>
      <c r="BY41" s="12">
        <f t="shared" si="29"/>
        <v>18.968000000000004</v>
      </c>
      <c r="BZ41" s="8">
        <f t="shared" si="24"/>
        <v>42244.908639999994</v>
      </c>
      <c r="CA41" s="12">
        <f t="shared" si="25"/>
        <v>18.968000000000004</v>
      </c>
      <c r="CB41" s="8">
        <f t="shared" si="26"/>
        <v>42244.908639999994</v>
      </c>
      <c r="CC41" s="12">
        <f t="shared" si="27"/>
        <v>0</v>
      </c>
      <c r="CD41" s="19">
        <f t="shared" si="28"/>
        <v>0</v>
      </c>
      <c r="CE41" s="26"/>
      <c r="CF41" s="17"/>
      <c r="CG41" s="18"/>
    </row>
    <row r="42" spans="1:85" s="1" customFormat="1" ht="15.75" thickBot="1" x14ac:dyDescent="0.3">
      <c r="A42" s="53"/>
      <c r="B42" s="4" t="s">
        <v>24</v>
      </c>
      <c r="C42" s="5" t="s">
        <v>8</v>
      </c>
      <c r="D42" s="82"/>
      <c r="E42" s="24">
        <v>0</v>
      </c>
      <c r="F42" s="11">
        <v>0</v>
      </c>
      <c r="G42" s="24">
        <v>0</v>
      </c>
      <c r="H42" s="11">
        <v>0</v>
      </c>
      <c r="I42" s="24">
        <v>0</v>
      </c>
      <c r="J42" s="11">
        <v>0</v>
      </c>
      <c r="K42" s="24">
        <v>0</v>
      </c>
      <c r="L42" s="11">
        <v>0</v>
      </c>
      <c r="M42" s="24">
        <v>0</v>
      </c>
      <c r="N42" s="11">
        <v>0</v>
      </c>
      <c r="O42" s="24">
        <v>0</v>
      </c>
      <c r="P42" s="11">
        <v>0</v>
      </c>
      <c r="Q42" s="24">
        <v>0</v>
      </c>
      <c r="R42" s="11">
        <v>0</v>
      </c>
      <c r="S42" s="24">
        <v>0</v>
      </c>
      <c r="T42" s="11">
        <v>0</v>
      </c>
      <c r="U42" s="24">
        <v>0</v>
      </c>
      <c r="V42" s="11">
        <v>0</v>
      </c>
      <c r="W42" s="24">
        <v>0</v>
      </c>
      <c r="X42" s="11">
        <v>0</v>
      </c>
      <c r="Y42" s="24">
        <v>0</v>
      </c>
      <c r="Z42" s="11">
        <v>0</v>
      </c>
      <c r="AA42" s="24">
        <v>0</v>
      </c>
      <c r="AB42" s="11">
        <v>0</v>
      </c>
      <c r="AC42" s="24">
        <v>0</v>
      </c>
      <c r="AD42" s="11">
        <v>0</v>
      </c>
      <c r="AE42" s="24">
        <v>0</v>
      </c>
      <c r="AF42" s="11">
        <v>0</v>
      </c>
      <c r="AG42" s="24">
        <v>0</v>
      </c>
      <c r="AH42" s="11">
        <v>0</v>
      </c>
      <c r="AI42" s="24">
        <v>0</v>
      </c>
      <c r="AJ42" s="11">
        <v>0</v>
      </c>
      <c r="AK42" s="24"/>
      <c r="AL42" s="11">
        <v>0</v>
      </c>
      <c r="AM42" s="24">
        <v>0</v>
      </c>
      <c r="AN42" s="11">
        <v>0</v>
      </c>
      <c r="AO42" s="24">
        <v>0</v>
      </c>
      <c r="AP42" s="11">
        <v>0</v>
      </c>
      <c r="AQ42" s="24">
        <v>0</v>
      </c>
      <c r="AR42" s="11">
        <v>0</v>
      </c>
      <c r="AS42" s="24">
        <v>0</v>
      </c>
      <c r="AT42" s="11">
        <v>0</v>
      </c>
      <c r="AU42" s="24">
        <v>0</v>
      </c>
      <c r="AV42" s="11">
        <v>0</v>
      </c>
      <c r="AW42" s="24">
        <v>0</v>
      </c>
      <c r="AX42" s="11">
        <v>0</v>
      </c>
      <c r="AY42" s="24">
        <v>0</v>
      </c>
      <c r="AZ42" s="11">
        <v>0</v>
      </c>
      <c r="BA42" s="24"/>
      <c r="BB42" s="11"/>
      <c r="BC42" s="24"/>
      <c r="BD42" s="11"/>
      <c r="BE42" s="24"/>
      <c r="BF42" s="11"/>
      <c r="BG42" s="24">
        <v>0</v>
      </c>
      <c r="BH42" s="11">
        <v>0</v>
      </c>
      <c r="BI42" s="24">
        <v>0</v>
      </c>
      <c r="BJ42" s="11">
        <v>0</v>
      </c>
      <c r="BK42" s="24">
        <v>0</v>
      </c>
      <c r="BL42" s="11">
        <v>0</v>
      </c>
      <c r="BM42" s="24">
        <v>0</v>
      </c>
      <c r="BN42" s="11">
        <v>0</v>
      </c>
      <c r="BO42" s="24">
        <v>0</v>
      </c>
      <c r="BP42" s="11">
        <v>0</v>
      </c>
      <c r="BQ42" s="24">
        <v>0</v>
      </c>
      <c r="BR42" s="11">
        <v>0</v>
      </c>
      <c r="BS42" s="24">
        <v>0</v>
      </c>
      <c r="BT42" s="11">
        <v>0</v>
      </c>
      <c r="BU42" s="24">
        <v>0</v>
      </c>
      <c r="BV42" s="11">
        <v>0</v>
      </c>
      <c r="BW42" s="24">
        <v>0</v>
      </c>
      <c r="BX42" s="11">
        <v>0</v>
      </c>
      <c r="BY42" s="24">
        <f t="shared" si="29"/>
        <v>0</v>
      </c>
      <c r="BZ42" s="11">
        <f t="shared" si="24"/>
        <v>0</v>
      </c>
      <c r="CA42" s="24">
        <f t="shared" si="25"/>
        <v>0</v>
      </c>
      <c r="CB42" s="11">
        <f t="shared" si="26"/>
        <v>0</v>
      </c>
      <c r="CC42" s="24">
        <f t="shared" si="27"/>
        <v>0</v>
      </c>
      <c r="CD42" s="25">
        <f t="shared" si="28"/>
        <v>0</v>
      </c>
      <c r="CE42" s="26"/>
      <c r="CF42" s="17"/>
      <c r="CG42" s="18"/>
    </row>
    <row r="43" spans="1:85" s="1" customFormat="1" ht="15.75" thickBot="1" x14ac:dyDescent="0.3">
      <c r="A43" s="54" t="s">
        <v>29</v>
      </c>
      <c r="B43" s="55"/>
      <c r="C43" s="6" t="s">
        <v>8</v>
      </c>
      <c r="D43" s="80">
        <v>108.52800000000001</v>
      </c>
      <c r="E43" s="38">
        <v>309.77999999999997</v>
      </c>
      <c r="F43" s="7">
        <v>685115.64359999995</v>
      </c>
      <c r="G43" s="13">
        <v>149.81800000000001</v>
      </c>
      <c r="H43" s="7">
        <v>331340.48515999998</v>
      </c>
      <c r="I43" s="13">
        <v>159.96199999999996</v>
      </c>
      <c r="J43" s="7">
        <v>353775.15843999991</v>
      </c>
      <c r="K43" s="38">
        <v>315.81900000000002</v>
      </c>
      <c r="L43" s="7">
        <v>698471.61678000004</v>
      </c>
      <c r="M43" s="13">
        <v>160.477</v>
      </c>
      <c r="N43" s="7">
        <v>354914.14273999998</v>
      </c>
      <c r="O43" s="13">
        <v>155.34200000000001</v>
      </c>
      <c r="P43" s="7">
        <v>343557.47404</v>
      </c>
      <c r="Q43" s="38">
        <v>202.86500000000001</v>
      </c>
      <c r="R43" s="7">
        <v>448660.29129999998</v>
      </c>
      <c r="S43" s="13">
        <v>168.81500000000003</v>
      </c>
      <c r="T43" s="7">
        <v>373354.63030000002</v>
      </c>
      <c r="U43" s="13">
        <v>34.049999999999983</v>
      </c>
      <c r="V43" s="7">
        <v>75305.660999999964</v>
      </c>
      <c r="W43" s="38">
        <v>166.77500000000001</v>
      </c>
      <c r="X43" s="7">
        <v>368842.92550000001</v>
      </c>
      <c r="Y43" s="13">
        <v>184.40499999999997</v>
      </c>
      <c r="Z43" s="7">
        <v>407833.78609999991</v>
      </c>
      <c r="AA43" s="13">
        <v>-17.629999999999967</v>
      </c>
      <c r="AB43" s="7">
        <v>-38990.860599999927</v>
      </c>
      <c r="AC43" s="38">
        <v>113.014</v>
      </c>
      <c r="AD43" s="7">
        <v>249944.02267999997</v>
      </c>
      <c r="AE43" s="13">
        <v>178.61100000000002</v>
      </c>
      <c r="AF43" s="7">
        <v>395019.65982</v>
      </c>
      <c r="AG43" s="13">
        <v>-65.597000000000023</v>
      </c>
      <c r="AH43" s="7">
        <v>-145075.63714000004</v>
      </c>
      <c r="AI43" s="38">
        <v>63.485999999999997</v>
      </c>
      <c r="AJ43" s="7">
        <v>140406.90732</v>
      </c>
      <c r="AK43" s="13">
        <v>172.67200000000003</v>
      </c>
      <c r="AL43" s="7">
        <v>381884.84864000004</v>
      </c>
      <c r="AM43" s="13">
        <v>-109.18600000000004</v>
      </c>
      <c r="AN43" s="7">
        <v>-241477.94132000007</v>
      </c>
      <c r="AO43" s="38">
        <v>43.115000000000002</v>
      </c>
      <c r="AP43" s="7">
        <v>96844.050699999993</v>
      </c>
      <c r="AQ43" s="13">
        <v>134.251</v>
      </c>
      <c r="AR43" s="7">
        <v>301551.91118</v>
      </c>
      <c r="AS43" s="13">
        <v>-91.135999999999996</v>
      </c>
      <c r="AT43" s="7">
        <v>-204707.86047999997</v>
      </c>
      <c r="AU43" s="38">
        <v>40.700000000000003</v>
      </c>
      <c r="AV43" s="7">
        <v>91419.525999999998</v>
      </c>
      <c r="AW43" s="13">
        <v>114.18500000000002</v>
      </c>
      <c r="AX43" s="7">
        <v>256480.06330000001</v>
      </c>
      <c r="AY43" s="13">
        <v>-73.485000000000014</v>
      </c>
      <c r="AZ43" s="7">
        <v>-165060.53730000003</v>
      </c>
      <c r="BA43" s="38">
        <v>91.481999999999999</v>
      </c>
      <c r="BB43" s="7">
        <v>205485.03876</v>
      </c>
      <c r="BC43" s="13">
        <v>134.88200000000001</v>
      </c>
      <c r="BD43" s="7">
        <v>302969.25075999997</v>
      </c>
      <c r="BE43" s="13">
        <v>-43.400000000000006</v>
      </c>
      <c r="BF43" s="7">
        <v>-97484.212</v>
      </c>
      <c r="BG43" s="38">
        <v>175.93100000000001</v>
      </c>
      <c r="BH43" s="7">
        <v>395172.69358000002</v>
      </c>
      <c r="BI43" s="13">
        <v>175.93100000000001</v>
      </c>
      <c r="BJ43" s="7">
        <v>395172.69358000002</v>
      </c>
      <c r="BK43" s="13">
        <v>0</v>
      </c>
      <c r="BL43" s="7">
        <v>0</v>
      </c>
      <c r="BM43" s="38">
        <v>199.70099999999999</v>
      </c>
      <c r="BN43" s="7">
        <v>448564.39217999997</v>
      </c>
      <c r="BO43" s="13">
        <v>199.70100000000002</v>
      </c>
      <c r="BP43" s="7">
        <v>448564.39218000002</v>
      </c>
      <c r="BQ43" s="13">
        <v>0</v>
      </c>
      <c r="BR43" s="7">
        <v>0</v>
      </c>
      <c r="BS43" s="38">
        <v>211.517</v>
      </c>
      <c r="BT43" s="7">
        <v>475105.25505999994</v>
      </c>
      <c r="BU43" s="13">
        <v>211.51400000000001</v>
      </c>
      <c r="BV43" s="7">
        <v>475098.51652</v>
      </c>
      <c r="BW43" s="13">
        <v>2.9999999999859028E-3</v>
      </c>
      <c r="BX43" s="7">
        <v>6.7385399999683351</v>
      </c>
      <c r="BY43" s="38">
        <f>E43+K43+Q43+W43+AC43+AI43+AO43+AU43+BA43+BG43+BM43+BS43</f>
        <v>1934.1850000000002</v>
      </c>
      <c r="BZ43" s="7">
        <f t="shared" ref="BZ43:BZ49" si="30">F43+L43+R43+X43+AD43+AJ43+AP43+AV43+BB43+BH43+BN43+BT43</f>
        <v>4304032.3634600006</v>
      </c>
      <c r="CA43" s="13">
        <f t="shared" ref="CA43:CA49" si="31">G43+M43+S43+Y43+AE43+AK43+AQ43+AW43+BC43+BI43+BO43+BU43</f>
        <v>1985.2620000000002</v>
      </c>
      <c r="CB43" s="7">
        <f t="shared" ref="CB43:CB49" si="32">H43+N43+T43+Z43+AF43+AL43+AR43+AX43+BD43+BJ43+BP43+BV43</f>
        <v>4424184.3802800002</v>
      </c>
      <c r="CC43" s="13">
        <f t="shared" ref="CC43:CC49" si="33">I43+O43+U43+AA43+AG43+AM43+AS43+AY43+BE43+BK43+BQ43+BW43</f>
        <v>-51.077000000000169</v>
      </c>
      <c r="CD43" s="14">
        <f t="shared" ref="CD43:CD49" si="34">J43+P43+V43+AB43+AH43+AN43+AT43+AZ43+BF43+BL43+BR43+BX43</f>
        <v>-120152.01682000016</v>
      </c>
      <c r="CE43" s="28">
        <v>108.52800000000001</v>
      </c>
      <c r="CF43" s="15">
        <f>CC43+D43</f>
        <v>57.450999999999837</v>
      </c>
      <c r="CG43" s="16">
        <f>CD43+CE43*2246.18</f>
        <v>123621.40621999983</v>
      </c>
    </row>
    <row r="44" spans="1:85" s="1" customFormat="1" x14ac:dyDescent="0.25">
      <c r="A44" s="51" t="s">
        <v>21</v>
      </c>
      <c r="B44" s="2" t="s">
        <v>1</v>
      </c>
      <c r="C44" s="3" t="s">
        <v>8</v>
      </c>
      <c r="D44" s="81"/>
      <c r="E44" s="12">
        <v>250.36299999999994</v>
      </c>
      <c r="F44" s="8">
        <v>553707.81805999984</v>
      </c>
      <c r="G44" s="12">
        <v>90.400999999999996</v>
      </c>
      <c r="H44" s="8">
        <v>199932.65961999999</v>
      </c>
      <c r="I44" s="12">
        <v>159.96199999999993</v>
      </c>
      <c r="J44" s="8">
        <v>353775.15843999985</v>
      </c>
      <c r="K44" s="12">
        <v>258.37800000000004</v>
      </c>
      <c r="L44" s="8">
        <v>571433.95236000011</v>
      </c>
      <c r="M44" s="12">
        <v>103.036</v>
      </c>
      <c r="N44" s="8">
        <v>227876.47831999999</v>
      </c>
      <c r="O44" s="12">
        <v>155.34200000000004</v>
      </c>
      <c r="P44" s="8">
        <v>343557.47404000006</v>
      </c>
      <c r="Q44" s="12">
        <v>126.587</v>
      </c>
      <c r="R44" s="8">
        <v>279962.34093999997</v>
      </c>
      <c r="S44" s="12">
        <v>92.537000000000006</v>
      </c>
      <c r="T44" s="8">
        <v>204656.67994</v>
      </c>
      <c r="U44" s="12">
        <v>34.049999999999997</v>
      </c>
      <c r="V44" s="8">
        <v>75305.660999999993</v>
      </c>
      <c r="W44" s="12">
        <v>111.357</v>
      </c>
      <c r="X44" s="8">
        <v>246279.36833999999</v>
      </c>
      <c r="Y44" s="12">
        <v>128.98699999999999</v>
      </c>
      <c r="Z44" s="8">
        <v>285270.22894</v>
      </c>
      <c r="AA44" s="12">
        <v>-17.629999999999995</v>
      </c>
      <c r="AB44" s="8">
        <v>-38990.860599999985</v>
      </c>
      <c r="AC44" s="12">
        <v>63.39</v>
      </c>
      <c r="AD44" s="8">
        <v>140194.59179999999</v>
      </c>
      <c r="AE44" s="12">
        <v>128.98699999999999</v>
      </c>
      <c r="AF44" s="8">
        <v>285270.22894</v>
      </c>
      <c r="AG44" s="12">
        <v>-65.596999999999994</v>
      </c>
      <c r="AH44" s="8">
        <v>-145075.63713999998</v>
      </c>
      <c r="AI44" s="12">
        <v>21.576000000000001</v>
      </c>
      <c r="AJ44" s="8">
        <v>47717.913119999997</v>
      </c>
      <c r="AK44" s="12">
        <v>130.762</v>
      </c>
      <c r="AL44" s="8">
        <v>289195.85443999997</v>
      </c>
      <c r="AM44" s="12">
        <v>-109.18600000000001</v>
      </c>
      <c r="AN44" s="8">
        <v>-241477.94132000001</v>
      </c>
      <c r="AO44" s="12">
        <v>-0.36500000000000099</v>
      </c>
      <c r="AP44" s="8">
        <v>-819.85570000000212</v>
      </c>
      <c r="AQ44" s="12">
        <v>90.771000000000001</v>
      </c>
      <c r="AR44" s="8">
        <v>203888.00477999999</v>
      </c>
      <c r="AS44" s="12">
        <v>-91.135999999999996</v>
      </c>
      <c r="AT44" s="8">
        <v>-204707.86047999997</v>
      </c>
      <c r="AU44" s="12">
        <v>19.018000000000004</v>
      </c>
      <c r="AV44" s="8">
        <v>42717.851240000004</v>
      </c>
      <c r="AW44" s="12">
        <v>92.503</v>
      </c>
      <c r="AX44" s="8">
        <v>207778.38853999999</v>
      </c>
      <c r="AY44" s="12">
        <v>-73.484999999999999</v>
      </c>
      <c r="AZ44" s="8">
        <v>-165060.5373</v>
      </c>
      <c r="BA44" s="12">
        <v>49.137</v>
      </c>
      <c r="BB44" s="8">
        <v>110370.54665999999</v>
      </c>
      <c r="BC44" s="12">
        <v>92.537000000000006</v>
      </c>
      <c r="BD44" s="8">
        <v>207854.75865999999</v>
      </c>
      <c r="BE44" s="12">
        <v>-43.400000000000006</v>
      </c>
      <c r="BF44" s="8">
        <v>-97484.212</v>
      </c>
      <c r="BG44" s="12">
        <v>142.34899999999999</v>
      </c>
      <c r="BH44" s="8">
        <v>319741.47681999998</v>
      </c>
      <c r="BI44" s="12">
        <v>142.34899999999999</v>
      </c>
      <c r="BJ44" s="8">
        <v>319741.47681999998</v>
      </c>
      <c r="BK44" s="12">
        <v>0</v>
      </c>
      <c r="BL44" s="8">
        <v>0</v>
      </c>
      <c r="BM44" s="12">
        <v>152.51599999999996</v>
      </c>
      <c r="BN44" s="8">
        <v>342578.38887999987</v>
      </c>
      <c r="BO44" s="12">
        <v>152.51599999999999</v>
      </c>
      <c r="BP44" s="8">
        <v>342578.38887999998</v>
      </c>
      <c r="BQ44" s="12">
        <v>0</v>
      </c>
      <c r="BR44" s="8">
        <v>0</v>
      </c>
      <c r="BS44" s="12">
        <v>159.14899999999997</v>
      </c>
      <c r="BT44" s="8">
        <v>357477.30081999989</v>
      </c>
      <c r="BU44" s="12">
        <v>159.14599999999999</v>
      </c>
      <c r="BV44" s="8">
        <v>357470.56227999995</v>
      </c>
      <c r="BW44" s="12">
        <v>2.9999999999859028E-3</v>
      </c>
      <c r="BX44" s="8">
        <v>6.7385399999683351</v>
      </c>
      <c r="BY44" s="12">
        <f t="shared" ref="BY44:BY49" si="35">E44+K44+Q44+W44+AC44+AI44+AO44+AU44+BA44+BG44+BM44+BS44</f>
        <v>1353.4549999999999</v>
      </c>
      <c r="BZ44" s="8">
        <f t="shared" si="30"/>
        <v>3011361.6933399998</v>
      </c>
      <c r="CA44" s="12">
        <f t="shared" si="31"/>
        <v>1404.5320000000002</v>
      </c>
      <c r="CB44" s="8">
        <f t="shared" si="32"/>
        <v>3131513.7101600002</v>
      </c>
      <c r="CC44" s="12">
        <f t="shared" si="33"/>
        <v>-51.077000000000012</v>
      </c>
      <c r="CD44" s="19">
        <f t="shared" si="34"/>
        <v>-120152.01682000014</v>
      </c>
      <c r="CE44" s="26"/>
      <c r="CF44" s="17"/>
      <c r="CG44" s="18"/>
    </row>
    <row r="45" spans="1:85" s="1" customFormat="1" x14ac:dyDescent="0.25">
      <c r="A45" s="51"/>
      <c r="B45" s="2" t="s">
        <v>2</v>
      </c>
      <c r="C45" s="3" t="s">
        <v>8</v>
      </c>
      <c r="D45" s="81"/>
      <c r="E45" s="12">
        <v>45.268999999999998</v>
      </c>
      <c r="F45" s="8">
        <v>100117.82577999998</v>
      </c>
      <c r="G45" s="12">
        <v>45.268999999999998</v>
      </c>
      <c r="H45" s="8">
        <v>100117.82577999998</v>
      </c>
      <c r="I45" s="12">
        <v>0</v>
      </c>
      <c r="J45" s="8">
        <v>0</v>
      </c>
      <c r="K45" s="12">
        <v>42.536000000000001</v>
      </c>
      <c r="L45" s="8">
        <v>94073.46832</v>
      </c>
      <c r="M45" s="12">
        <v>42.536000000000001</v>
      </c>
      <c r="N45" s="8">
        <v>94073.46832</v>
      </c>
      <c r="O45" s="12">
        <v>0</v>
      </c>
      <c r="P45" s="8">
        <v>0</v>
      </c>
      <c r="Q45" s="12">
        <v>68.608000000000004</v>
      </c>
      <c r="R45" s="8">
        <v>151734.82496</v>
      </c>
      <c r="S45" s="12">
        <v>68.608000000000004</v>
      </c>
      <c r="T45" s="8">
        <v>151734.82496</v>
      </c>
      <c r="U45" s="12">
        <v>0</v>
      </c>
      <c r="V45" s="8">
        <v>0</v>
      </c>
      <c r="W45" s="12">
        <v>47.36</v>
      </c>
      <c r="X45" s="8">
        <v>104742.3232</v>
      </c>
      <c r="Y45" s="12">
        <v>47.36</v>
      </c>
      <c r="Z45" s="8">
        <v>104742.3232</v>
      </c>
      <c r="AA45" s="12">
        <v>0</v>
      </c>
      <c r="AB45" s="8">
        <v>0</v>
      </c>
      <c r="AC45" s="12">
        <v>45.143000000000001</v>
      </c>
      <c r="AD45" s="8">
        <v>99839.161659999998</v>
      </c>
      <c r="AE45" s="12">
        <v>45.143000000000001</v>
      </c>
      <c r="AF45" s="8">
        <v>99839.161659999998</v>
      </c>
      <c r="AG45" s="12">
        <v>0</v>
      </c>
      <c r="AH45" s="8">
        <v>0</v>
      </c>
      <c r="AI45" s="12">
        <v>40.9</v>
      </c>
      <c r="AJ45" s="8">
        <v>90455.257999999987</v>
      </c>
      <c r="AK45" s="12">
        <v>40.9</v>
      </c>
      <c r="AL45" s="8">
        <v>90455.257999999987</v>
      </c>
      <c r="AM45" s="12">
        <v>0</v>
      </c>
      <c r="AN45" s="8">
        <v>0</v>
      </c>
      <c r="AO45" s="12">
        <v>42.828000000000003</v>
      </c>
      <c r="AP45" s="8">
        <v>96199.397039999996</v>
      </c>
      <c r="AQ45" s="12">
        <v>42.828000000000003</v>
      </c>
      <c r="AR45" s="8">
        <v>96199.397039999996</v>
      </c>
      <c r="AS45" s="12">
        <v>0</v>
      </c>
      <c r="AT45" s="8">
        <v>0</v>
      </c>
      <c r="AU45" s="12">
        <v>20.596</v>
      </c>
      <c r="AV45" s="8">
        <v>46262.323279999997</v>
      </c>
      <c r="AW45" s="12">
        <v>20.596</v>
      </c>
      <c r="AX45" s="8">
        <v>46262.323279999997</v>
      </c>
      <c r="AY45" s="12">
        <v>0</v>
      </c>
      <c r="AZ45" s="8">
        <v>0</v>
      </c>
      <c r="BA45" s="12">
        <v>38.658000000000001</v>
      </c>
      <c r="BB45" s="8">
        <v>86832.82643999999</v>
      </c>
      <c r="BC45" s="12">
        <v>38.658000000000001</v>
      </c>
      <c r="BD45" s="8">
        <v>86832.82643999999</v>
      </c>
      <c r="BE45" s="12">
        <v>0</v>
      </c>
      <c r="BF45" s="8">
        <v>0</v>
      </c>
      <c r="BG45" s="12">
        <v>23.879000000000001</v>
      </c>
      <c r="BH45" s="8">
        <v>53636.532220000001</v>
      </c>
      <c r="BI45" s="12">
        <v>23.879000000000001</v>
      </c>
      <c r="BJ45" s="8">
        <v>53636.532220000001</v>
      </c>
      <c r="BK45" s="12">
        <v>0</v>
      </c>
      <c r="BL45" s="8">
        <v>0</v>
      </c>
      <c r="BM45" s="12">
        <v>37.805999999999997</v>
      </c>
      <c r="BN45" s="8">
        <v>84919.081079999989</v>
      </c>
      <c r="BO45" s="12">
        <v>37.805999999999997</v>
      </c>
      <c r="BP45" s="8">
        <v>84919.081079999989</v>
      </c>
      <c r="BQ45" s="12">
        <v>0</v>
      </c>
      <c r="BR45" s="8">
        <v>0</v>
      </c>
      <c r="BS45" s="12">
        <v>42.893999999999998</v>
      </c>
      <c r="BT45" s="8">
        <v>96347.644919999992</v>
      </c>
      <c r="BU45" s="12">
        <v>42.893999999999998</v>
      </c>
      <c r="BV45" s="8">
        <v>96347.644919999992</v>
      </c>
      <c r="BW45" s="12">
        <v>0</v>
      </c>
      <c r="BX45" s="8">
        <v>0</v>
      </c>
      <c r="BY45" s="12">
        <f t="shared" si="35"/>
        <v>496.47700000000003</v>
      </c>
      <c r="BZ45" s="8">
        <f t="shared" si="30"/>
        <v>1105160.6669000001</v>
      </c>
      <c r="CA45" s="12">
        <f t="shared" si="31"/>
        <v>496.47700000000003</v>
      </c>
      <c r="CB45" s="8">
        <f t="shared" si="32"/>
        <v>1105160.6669000001</v>
      </c>
      <c r="CC45" s="12">
        <f t="shared" si="33"/>
        <v>0</v>
      </c>
      <c r="CD45" s="19">
        <f t="shared" si="34"/>
        <v>0</v>
      </c>
      <c r="CE45" s="26"/>
      <c r="CF45" s="17"/>
      <c r="CG45" s="18"/>
    </row>
    <row r="46" spans="1:85" s="1" customFormat="1" x14ac:dyDescent="0.25">
      <c r="A46" s="51" t="s">
        <v>22</v>
      </c>
      <c r="B46" s="2" t="s">
        <v>1</v>
      </c>
      <c r="C46" s="3" t="s">
        <v>8</v>
      </c>
      <c r="D46" s="81"/>
      <c r="E46" s="12">
        <v>13.294</v>
      </c>
      <c r="F46" s="8">
        <v>29401.276279999998</v>
      </c>
      <c r="G46" s="12">
        <v>13.294</v>
      </c>
      <c r="H46" s="8">
        <v>29401.276279999998</v>
      </c>
      <c r="I46" s="12">
        <v>0</v>
      </c>
      <c r="J46" s="8">
        <v>0</v>
      </c>
      <c r="K46" s="12">
        <v>13.718999999999999</v>
      </c>
      <c r="L46" s="8">
        <v>30341.214779999998</v>
      </c>
      <c r="M46" s="12">
        <v>13.718999999999999</v>
      </c>
      <c r="N46" s="8">
        <v>30341.214779999998</v>
      </c>
      <c r="O46" s="12">
        <v>0</v>
      </c>
      <c r="P46" s="8">
        <v>0</v>
      </c>
      <c r="Q46" s="12">
        <v>6.7210000000000001</v>
      </c>
      <c r="R46" s="8">
        <v>14864.29802</v>
      </c>
      <c r="S46" s="12">
        <v>6.7210000000000001</v>
      </c>
      <c r="T46" s="8">
        <v>14864.29802</v>
      </c>
      <c r="U46" s="12">
        <v>0</v>
      </c>
      <c r="V46" s="8">
        <v>0</v>
      </c>
      <c r="W46" s="12">
        <v>6.915</v>
      </c>
      <c r="X46" s="8">
        <v>15293.352299999999</v>
      </c>
      <c r="Y46" s="12">
        <v>6.915</v>
      </c>
      <c r="Z46" s="8">
        <v>15293.352299999999</v>
      </c>
      <c r="AA46" s="12">
        <v>0</v>
      </c>
      <c r="AB46" s="8">
        <v>0</v>
      </c>
      <c r="AC46" s="12">
        <v>3.3660000000000001</v>
      </c>
      <c r="AD46" s="8">
        <v>7444.3129200000003</v>
      </c>
      <c r="AE46" s="12">
        <v>3.3660000000000001</v>
      </c>
      <c r="AF46" s="8">
        <v>7444.3129200000003</v>
      </c>
      <c r="AG46" s="12">
        <v>0</v>
      </c>
      <c r="AH46" s="8">
        <v>0</v>
      </c>
      <c r="AI46" s="12">
        <v>0</v>
      </c>
      <c r="AJ46" s="8">
        <v>0</v>
      </c>
      <c r="AK46" s="12">
        <v>0</v>
      </c>
      <c r="AL46" s="8">
        <v>0</v>
      </c>
      <c r="AM46" s="12">
        <v>0</v>
      </c>
      <c r="AN46" s="8">
        <v>0</v>
      </c>
      <c r="AO46" s="12">
        <v>0</v>
      </c>
      <c r="AP46" s="8">
        <v>0</v>
      </c>
      <c r="AQ46" s="12">
        <v>0</v>
      </c>
      <c r="AR46" s="8">
        <v>0</v>
      </c>
      <c r="AS46" s="12">
        <v>0</v>
      </c>
      <c r="AT46" s="8">
        <v>0</v>
      </c>
      <c r="AU46" s="12">
        <v>0</v>
      </c>
      <c r="AV46" s="8">
        <v>0</v>
      </c>
      <c r="AW46" s="12">
        <v>0</v>
      </c>
      <c r="AX46" s="8">
        <v>0</v>
      </c>
      <c r="AY46" s="12">
        <v>0</v>
      </c>
      <c r="AZ46" s="8">
        <v>0</v>
      </c>
      <c r="BA46" s="12">
        <v>2.6120000000000001</v>
      </c>
      <c r="BB46" s="8">
        <v>5867.0221599999995</v>
      </c>
      <c r="BC46" s="12">
        <v>2.6120000000000001</v>
      </c>
      <c r="BD46" s="8">
        <v>5867.0221599999995</v>
      </c>
      <c r="BE46" s="12">
        <v>0</v>
      </c>
      <c r="BF46" s="8">
        <v>0</v>
      </c>
      <c r="BG46" s="12">
        <v>7.5670000000000002</v>
      </c>
      <c r="BH46" s="8">
        <v>16996.844059999999</v>
      </c>
      <c r="BI46" s="12">
        <v>7.5670000000000002</v>
      </c>
      <c r="BJ46" s="8">
        <v>16996.844059999999</v>
      </c>
      <c r="BK46" s="12">
        <v>0</v>
      </c>
      <c r="BL46" s="8">
        <v>0</v>
      </c>
      <c r="BM46" s="12">
        <v>8.1069999999999993</v>
      </c>
      <c r="BN46" s="8">
        <v>18209.781259999996</v>
      </c>
      <c r="BO46" s="12">
        <v>8.1069999999999993</v>
      </c>
      <c r="BP46" s="8">
        <v>18209.781259999996</v>
      </c>
      <c r="BQ46" s="12">
        <v>0</v>
      </c>
      <c r="BR46" s="8">
        <v>0</v>
      </c>
      <c r="BS46" s="12">
        <v>8.4600000000000009</v>
      </c>
      <c r="BT46" s="8">
        <v>19002.682800000002</v>
      </c>
      <c r="BU46" s="12">
        <v>8.4600000000000009</v>
      </c>
      <c r="BV46" s="8">
        <v>19002.682800000002</v>
      </c>
      <c r="BW46" s="12">
        <v>0</v>
      </c>
      <c r="BX46" s="8">
        <v>0</v>
      </c>
      <c r="BY46" s="12">
        <f t="shared" si="35"/>
        <v>70.760999999999996</v>
      </c>
      <c r="BZ46" s="8">
        <f t="shared" si="30"/>
        <v>157420.78458000001</v>
      </c>
      <c r="CA46" s="12">
        <f t="shared" si="31"/>
        <v>70.760999999999996</v>
      </c>
      <c r="CB46" s="8">
        <f t="shared" si="32"/>
        <v>157420.78458000001</v>
      </c>
      <c r="CC46" s="12">
        <f t="shared" si="33"/>
        <v>0</v>
      </c>
      <c r="CD46" s="19">
        <f t="shared" si="34"/>
        <v>0</v>
      </c>
      <c r="CE46" s="26"/>
      <c r="CF46" s="17"/>
      <c r="CG46" s="18"/>
    </row>
    <row r="47" spans="1:85" s="1" customFormat="1" x14ac:dyDescent="0.25">
      <c r="A47" s="51"/>
      <c r="B47" s="2" t="s">
        <v>2</v>
      </c>
      <c r="C47" s="3" t="s">
        <v>8</v>
      </c>
      <c r="D47" s="81"/>
      <c r="E47" s="12">
        <v>0</v>
      </c>
      <c r="F47" s="8">
        <v>0</v>
      </c>
      <c r="G47" s="12">
        <v>0</v>
      </c>
      <c r="H47" s="8">
        <v>0</v>
      </c>
      <c r="I47" s="12">
        <v>0</v>
      </c>
      <c r="J47" s="8">
        <v>0</v>
      </c>
      <c r="K47" s="12">
        <v>0.33200000000000002</v>
      </c>
      <c r="L47" s="8">
        <v>734.25783999999999</v>
      </c>
      <c r="M47" s="12">
        <v>0.33200000000000002</v>
      </c>
      <c r="N47" s="8">
        <v>734.25783999999999</v>
      </c>
      <c r="O47" s="12">
        <v>0</v>
      </c>
      <c r="P47" s="8">
        <v>0</v>
      </c>
      <c r="Q47" s="12">
        <v>9.5000000000000001E-2</v>
      </c>
      <c r="R47" s="8">
        <v>210.10389999999998</v>
      </c>
      <c r="S47" s="12">
        <v>9.5000000000000001E-2</v>
      </c>
      <c r="T47" s="8">
        <v>210.10389999999998</v>
      </c>
      <c r="U47" s="12">
        <v>0</v>
      </c>
      <c r="V47" s="8">
        <v>0</v>
      </c>
      <c r="W47" s="12">
        <v>0.28899999999999998</v>
      </c>
      <c r="X47" s="8">
        <v>639.1581799999999</v>
      </c>
      <c r="Y47" s="12">
        <v>0.28899999999999998</v>
      </c>
      <c r="Z47" s="8">
        <v>639.1581799999999</v>
      </c>
      <c r="AA47" s="12">
        <v>0</v>
      </c>
      <c r="AB47" s="8">
        <v>0</v>
      </c>
      <c r="AC47" s="12">
        <v>0.26100000000000001</v>
      </c>
      <c r="AD47" s="8">
        <v>577.23281999999995</v>
      </c>
      <c r="AE47" s="12">
        <v>0.26100000000000001</v>
      </c>
      <c r="AF47" s="8">
        <v>577.23281999999995</v>
      </c>
      <c r="AG47" s="12">
        <v>0</v>
      </c>
      <c r="AH47" s="8">
        <v>0</v>
      </c>
      <c r="AI47" s="12">
        <v>0.156</v>
      </c>
      <c r="AJ47" s="8">
        <v>345.01272</v>
      </c>
      <c r="AK47" s="12">
        <v>0.156</v>
      </c>
      <c r="AL47" s="8">
        <v>345.01272</v>
      </c>
      <c r="AM47" s="12">
        <v>0</v>
      </c>
      <c r="AN47" s="8">
        <v>0</v>
      </c>
      <c r="AO47" s="12">
        <v>0.156</v>
      </c>
      <c r="AP47" s="8">
        <v>350.40407999999996</v>
      </c>
      <c r="AQ47" s="12">
        <v>0.156</v>
      </c>
      <c r="AR47" s="8">
        <v>350.40407999999996</v>
      </c>
      <c r="AS47" s="12">
        <v>0</v>
      </c>
      <c r="AT47" s="8">
        <v>0</v>
      </c>
      <c r="AU47" s="12">
        <v>0.28699999999999998</v>
      </c>
      <c r="AV47" s="8">
        <v>644.65365999999995</v>
      </c>
      <c r="AW47" s="12">
        <v>0.28699999999999998</v>
      </c>
      <c r="AX47" s="8">
        <v>644.65365999999995</v>
      </c>
      <c r="AY47" s="12">
        <v>0</v>
      </c>
      <c r="AZ47" s="8">
        <v>0</v>
      </c>
      <c r="BA47" s="12">
        <v>0.221</v>
      </c>
      <c r="BB47" s="8">
        <v>496.40577999999999</v>
      </c>
      <c r="BC47" s="12">
        <v>0.221</v>
      </c>
      <c r="BD47" s="8">
        <v>496.40577999999999</v>
      </c>
      <c r="BE47" s="12">
        <v>0</v>
      </c>
      <c r="BF47" s="8">
        <v>0</v>
      </c>
      <c r="BG47" s="12">
        <v>1.282</v>
      </c>
      <c r="BH47" s="8">
        <v>2879.6027599999998</v>
      </c>
      <c r="BI47" s="12">
        <v>1.282</v>
      </c>
      <c r="BJ47" s="8">
        <v>2879.6027599999998</v>
      </c>
      <c r="BK47" s="12">
        <v>0</v>
      </c>
      <c r="BL47" s="8">
        <v>0</v>
      </c>
      <c r="BM47" s="12">
        <v>0.41799999999999998</v>
      </c>
      <c r="BN47" s="8">
        <v>938.90323999999987</v>
      </c>
      <c r="BO47" s="12">
        <v>0.41799999999999998</v>
      </c>
      <c r="BP47" s="8">
        <v>938.90323999999987</v>
      </c>
      <c r="BQ47" s="12">
        <v>0</v>
      </c>
      <c r="BR47" s="8">
        <v>0</v>
      </c>
      <c r="BS47" s="12">
        <v>0.16</v>
      </c>
      <c r="BT47" s="8">
        <v>359.3888</v>
      </c>
      <c r="BU47" s="12">
        <v>0.16</v>
      </c>
      <c r="BV47" s="8">
        <v>359.3888</v>
      </c>
      <c r="BW47" s="12">
        <v>0</v>
      </c>
      <c r="BX47" s="8">
        <v>0</v>
      </c>
      <c r="BY47" s="12">
        <f t="shared" si="35"/>
        <v>3.657</v>
      </c>
      <c r="BZ47" s="8">
        <f t="shared" si="30"/>
        <v>8175.123779999999</v>
      </c>
      <c r="CA47" s="12">
        <f t="shared" si="31"/>
        <v>3.657</v>
      </c>
      <c r="CB47" s="8">
        <f t="shared" si="32"/>
        <v>8175.123779999999</v>
      </c>
      <c r="CC47" s="12">
        <f t="shared" si="33"/>
        <v>0</v>
      </c>
      <c r="CD47" s="19">
        <f t="shared" si="34"/>
        <v>0</v>
      </c>
      <c r="CE47" s="26"/>
      <c r="CF47" s="17"/>
      <c r="CG47" s="18"/>
    </row>
    <row r="48" spans="1:85" s="1" customFormat="1" x14ac:dyDescent="0.25">
      <c r="A48" s="52" t="s">
        <v>20</v>
      </c>
      <c r="B48" s="9" t="s">
        <v>23</v>
      </c>
      <c r="C48" s="10" t="s">
        <v>8</v>
      </c>
      <c r="D48" s="81"/>
      <c r="E48" s="12">
        <v>0.85399999999999998</v>
      </c>
      <c r="F48" s="8">
        <v>1888.7234799999999</v>
      </c>
      <c r="G48" s="12">
        <v>0.85399999999999998</v>
      </c>
      <c r="H48" s="8">
        <v>1888.7234799999999</v>
      </c>
      <c r="I48" s="12">
        <v>0</v>
      </c>
      <c r="J48" s="8">
        <v>0</v>
      </c>
      <c r="K48" s="12">
        <v>0.85399999999999998</v>
      </c>
      <c r="L48" s="8">
        <v>1888.7234799999999</v>
      </c>
      <c r="M48" s="12">
        <v>0.85399999999999998</v>
      </c>
      <c r="N48" s="8">
        <v>1888.7234799999999</v>
      </c>
      <c r="O48" s="12">
        <v>0</v>
      </c>
      <c r="P48" s="8">
        <v>0</v>
      </c>
      <c r="Q48" s="12">
        <v>0.85399999999999998</v>
      </c>
      <c r="R48" s="8">
        <v>1888.7234799999999</v>
      </c>
      <c r="S48" s="12">
        <v>0.85399999999999998</v>
      </c>
      <c r="T48" s="8">
        <v>1888.7234799999999</v>
      </c>
      <c r="U48" s="12">
        <v>0</v>
      </c>
      <c r="V48" s="8">
        <v>0</v>
      </c>
      <c r="W48" s="12">
        <v>0.85399999999999998</v>
      </c>
      <c r="X48" s="8">
        <v>1888.7234799999999</v>
      </c>
      <c r="Y48" s="12">
        <v>0.85399999999999998</v>
      </c>
      <c r="Z48" s="8">
        <v>1888.7234799999999</v>
      </c>
      <c r="AA48" s="12">
        <v>0</v>
      </c>
      <c r="AB48" s="8">
        <v>0</v>
      </c>
      <c r="AC48" s="12">
        <v>0.85399999999999998</v>
      </c>
      <c r="AD48" s="8">
        <v>1888.7234799999999</v>
      </c>
      <c r="AE48" s="12">
        <v>0.85399999999999998</v>
      </c>
      <c r="AF48" s="8">
        <v>1888.7234799999999</v>
      </c>
      <c r="AG48" s="12">
        <v>0</v>
      </c>
      <c r="AH48" s="8">
        <v>0</v>
      </c>
      <c r="AI48" s="12">
        <v>0.85399999999999998</v>
      </c>
      <c r="AJ48" s="8">
        <v>1888.7234799999999</v>
      </c>
      <c r="AK48" s="12">
        <v>0.85399999999999998</v>
      </c>
      <c r="AL48" s="8">
        <v>1888.7234799999999</v>
      </c>
      <c r="AM48" s="12">
        <v>0</v>
      </c>
      <c r="AN48" s="8">
        <v>0</v>
      </c>
      <c r="AO48" s="12">
        <v>0.496</v>
      </c>
      <c r="AP48" s="8">
        <v>1114.10528</v>
      </c>
      <c r="AQ48" s="12">
        <v>0.496</v>
      </c>
      <c r="AR48" s="8">
        <v>1114.10528</v>
      </c>
      <c r="AS48" s="12">
        <v>0</v>
      </c>
      <c r="AT48" s="8">
        <v>0</v>
      </c>
      <c r="AU48" s="12">
        <v>0.79900000000000004</v>
      </c>
      <c r="AV48" s="8">
        <v>1794.6978199999999</v>
      </c>
      <c r="AW48" s="12">
        <v>0.79900000000000004</v>
      </c>
      <c r="AX48" s="8">
        <v>1794.6978199999999</v>
      </c>
      <c r="AY48" s="12">
        <v>0</v>
      </c>
      <c r="AZ48" s="8">
        <v>0</v>
      </c>
      <c r="BA48" s="12">
        <v>0.85399999999999998</v>
      </c>
      <c r="BB48" s="8">
        <v>1918.2377199999999</v>
      </c>
      <c r="BC48" s="12">
        <v>0.85399999999999998</v>
      </c>
      <c r="BD48" s="8">
        <v>1918.2377199999999</v>
      </c>
      <c r="BE48" s="12">
        <v>0</v>
      </c>
      <c r="BF48" s="8">
        <v>0</v>
      </c>
      <c r="BG48" s="12">
        <v>0.85399999999999998</v>
      </c>
      <c r="BH48" s="8">
        <v>1918.2377199999999</v>
      </c>
      <c r="BI48" s="12">
        <v>0.85399999999999998</v>
      </c>
      <c r="BJ48" s="8">
        <v>1918.2377199999999</v>
      </c>
      <c r="BK48" s="12">
        <v>0</v>
      </c>
      <c r="BL48" s="8">
        <v>0</v>
      </c>
      <c r="BM48" s="12">
        <v>0.85399999999999998</v>
      </c>
      <c r="BN48" s="8">
        <v>1918.2377199999999</v>
      </c>
      <c r="BO48" s="12">
        <v>0.85399999999999998</v>
      </c>
      <c r="BP48" s="8">
        <v>1918.2377199999999</v>
      </c>
      <c r="BQ48" s="12">
        <v>0</v>
      </c>
      <c r="BR48" s="8">
        <v>0</v>
      </c>
      <c r="BS48" s="12">
        <v>0.85399999999999998</v>
      </c>
      <c r="BT48" s="8">
        <v>1918.2377199999999</v>
      </c>
      <c r="BU48" s="12">
        <v>0.85399999999999998</v>
      </c>
      <c r="BV48" s="8">
        <v>1918.2377199999999</v>
      </c>
      <c r="BW48" s="12">
        <v>0</v>
      </c>
      <c r="BX48" s="8">
        <v>0</v>
      </c>
      <c r="BY48" s="12">
        <f t="shared" si="35"/>
        <v>9.8349999999999973</v>
      </c>
      <c r="BZ48" s="8">
        <f t="shared" si="30"/>
        <v>21914.094860000001</v>
      </c>
      <c r="CA48" s="12">
        <f t="shared" si="31"/>
        <v>9.8349999999999973</v>
      </c>
      <c r="CB48" s="8">
        <f t="shared" si="32"/>
        <v>21914.094860000001</v>
      </c>
      <c r="CC48" s="12">
        <f t="shared" si="33"/>
        <v>0</v>
      </c>
      <c r="CD48" s="19">
        <f t="shared" si="34"/>
        <v>0</v>
      </c>
      <c r="CE48" s="26"/>
      <c r="CF48" s="17"/>
      <c r="CG48" s="18"/>
    </row>
    <row r="49" spans="1:85" s="1" customFormat="1" ht="15.75" thickBot="1" x14ac:dyDescent="0.3">
      <c r="A49" s="53"/>
      <c r="B49" s="4" t="s">
        <v>24</v>
      </c>
      <c r="C49" s="5" t="s">
        <v>8</v>
      </c>
      <c r="D49" s="82"/>
      <c r="E49" s="24">
        <v>0</v>
      </c>
      <c r="F49" s="11">
        <v>0</v>
      </c>
      <c r="G49" s="24">
        <v>0</v>
      </c>
      <c r="H49" s="11">
        <v>0</v>
      </c>
      <c r="I49" s="24">
        <v>0</v>
      </c>
      <c r="J49" s="11">
        <v>0</v>
      </c>
      <c r="K49" s="24">
        <v>0</v>
      </c>
      <c r="L49" s="11">
        <v>0</v>
      </c>
      <c r="M49" s="24">
        <v>0</v>
      </c>
      <c r="N49" s="11">
        <v>0</v>
      </c>
      <c r="O49" s="24">
        <v>0</v>
      </c>
      <c r="P49" s="11">
        <v>0</v>
      </c>
      <c r="Q49" s="24">
        <v>0</v>
      </c>
      <c r="R49" s="11">
        <v>0</v>
      </c>
      <c r="S49" s="24">
        <v>0</v>
      </c>
      <c r="T49" s="11">
        <v>0</v>
      </c>
      <c r="U49" s="24">
        <v>0</v>
      </c>
      <c r="V49" s="11">
        <v>0</v>
      </c>
      <c r="W49" s="24">
        <v>0</v>
      </c>
      <c r="X49" s="11">
        <v>0</v>
      </c>
      <c r="Y49" s="24">
        <v>0</v>
      </c>
      <c r="Z49" s="11">
        <v>0</v>
      </c>
      <c r="AA49" s="24">
        <v>0</v>
      </c>
      <c r="AB49" s="11">
        <v>0</v>
      </c>
      <c r="AC49" s="24">
        <v>0</v>
      </c>
      <c r="AD49" s="11">
        <v>0</v>
      </c>
      <c r="AE49" s="24">
        <v>0</v>
      </c>
      <c r="AF49" s="11">
        <v>0</v>
      </c>
      <c r="AG49" s="24">
        <v>0</v>
      </c>
      <c r="AH49" s="11">
        <v>0</v>
      </c>
      <c r="AI49" s="24">
        <v>0</v>
      </c>
      <c r="AJ49" s="11">
        <v>0</v>
      </c>
      <c r="AK49" s="24">
        <v>0</v>
      </c>
      <c r="AL49" s="11">
        <v>0</v>
      </c>
      <c r="AM49" s="24">
        <v>0</v>
      </c>
      <c r="AN49" s="11">
        <v>0</v>
      </c>
      <c r="AO49" s="24">
        <v>0</v>
      </c>
      <c r="AP49" s="11">
        <v>0</v>
      </c>
      <c r="AQ49" s="24">
        <v>0</v>
      </c>
      <c r="AR49" s="11">
        <v>0</v>
      </c>
      <c r="AS49" s="24">
        <v>0</v>
      </c>
      <c r="AT49" s="11">
        <v>0</v>
      </c>
      <c r="AU49" s="24">
        <v>0</v>
      </c>
      <c r="AV49" s="11">
        <v>0</v>
      </c>
      <c r="AW49" s="24">
        <v>0</v>
      </c>
      <c r="AX49" s="11">
        <v>0</v>
      </c>
      <c r="AY49" s="24">
        <v>0</v>
      </c>
      <c r="AZ49" s="11">
        <v>0</v>
      </c>
      <c r="BA49" s="24"/>
      <c r="BB49" s="11"/>
      <c r="BC49" s="24"/>
      <c r="BD49" s="11"/>
      <c r="BE49" s="24"/>
      <c r="BF49" s="11"/>
      <c r="BG49" s="24">
        <v>0</v>
      </c>
      <c r="BH49" s="11">
        <v>0</v>
      </c>
      <c r="BI49" s="24">
        <v>0</v>
      </c>
      <c r="BJ49" s="11">
        <v>0</v>
      </c>
      <c r="BK49" s="24">
        <v>0</v>
      </c>
      <c r="BL49" s="11">
        <v>0</v>
      </c>
      <c r="BM49" s="24">
        <v>0</v>
      </c>
      <c r="BN49" s="11">
        <v>0</v>
      </c>
      <c r="BO49" s="24">
        <v>0</v>
      </c>
      <c r="BP49" s="11">
        <v>0</v>
      </c>
      <c r="BQ49" s="24">
        <v>0</v>
      </c>
      <c r="BR49" s="11">
        <v>0</v>
      </c>
      <c r="BS49" s="24">
        <v>0</v>
      </c>
      <c r="BT49" s="11">
        <v>0</v>
      </c>
      <c r="BU49" s="24">
        <v>0</v>
      </c>
      <c r="BV49" s="11">
        <v>0</v>
      </c>
      <c r="BW49" s="24">
        <v>0</v>
      </c>
      <c r="BX49" s="11">
        <v>0</v>
      </c>
      <c r="BY49" s="24">
        <f t="shared" si="35"/>
        <v>0</v>
      </c>
      <c r="BZ49" s="11">
        <f t="shared" si="30"/>
        <v>0</v>
      </c>
      <c r="CA49" s="24">
        <f t="shared" si="31"/>
        <v>0</v>
      </c>
      <c r="CB49" s="11">
        <f t="shared" si="32"/>
        <v>0</v>
      </c>
      <c r="CC49" s="24">
        <f t="shared" si="33"/>
        <v>0</v>
      </c>
      <c r="CD49" s="25">
        <f t="shared" si="34"/>
        <v>0</v>
      </c>
      <c r="CE49" s="26"/>
      <c r="CF49" s="17"/>
      <c r="CG49" s="18"/>
    </row>
    <row r="50" spans="1:85" s="1" customFormat="1" ht="15.75" thickBot="1" x14ac:dyDescent="0.3">
      <c r="A50" s="54" t="s">
        <v>30</v>
      </c>
      <c r="B50" s="55"/>
      <c r="C50" s="6" t="s">
        <v>8</v>
      </c>
      <c r="D50" s="80">
        <v>122.262</v>
      </c>
      <c r="E50" s="38">
        <v>342.48399999999998</v>
      </c>
      <c r="F50" s="7">
        <v>757444.46407999995</v>
      </c>
      <c r="G50" s="13">
        <v>165.17100000000002</v>
      </c>
      <c r="H50" s="7">
        <v>365295.48702</v>
      </c>
      <c r="I50" s="13">
        <v>177.31299999999996</v>
      </c>
      <c r="J50" s="7">
        <v>392148.97705999995</v>
      </c>
      <c r="K50" s="38">
        <v>349.89400000000001</v>
      </c>
      <c r="L50" s="7">
        <v>773832.56828000001</v>
      </c>
      <c r="M50" s="13">
        <v>191.709</v>
      </c>
      <c r="N50" s="7">
        <v>423987.45857999998</v>
      </c>
      <c r="O50" s="13">
        <v>158.185</v>
      </c>
      <c r="P50" s="7">
        <v>349845.10969999997</v>
      </c>
      <c r="Q50" s="38">
        <v>228.941</v>
      </c>
      <c r="R50" s="7">
        <v>506330.49442</v>
      </c>
      <c r="S50" s="13">
        <v>220.31800000000001</v>
      </c>
      <c r="T50" s="7">
        <v>487259.69516</v>
      </c>
      <c r="U50" s="13">
        <v>8.6229999999999905</v>
      </c>
      <c r="V50" s="7">
        <v>19070.799259999978</v>
      </c>
      <c r="W50" s="38">
        <v>184.26400000000001</v>
      </c>
      <c r="X50" s="7">
        <v>407521.94767999998</v>
      </c>
      <c r="Y50" s="13">
        <v>213.84700000000001</v>
      </c>
      <c r="Z50" s="7">
        <v>472948.30213999999</v>
      </c>
      <c r="AA50" s="13">
        <v>-29.582999999999998</v>
      </c>
      <c r="AB50" s="7">
        <v>-65426.354459999995</v>
      </c>
      <c r="AC50" s="38">
        <v>123.101</v>
      </c>
      <c r="AD50" s="7">
        <v>272252.63361999998</v>
      </c>
      <c r="AE50" s="13">
        <v>193.66</v>
      </c>
      <c r="AF50" s="7">
        <v>428302.32919999998</v>
      </c>
      <c r="AG50" s="13">
        <v>-70.558999999999997</v>
      </c>
      <c r="AH50" s="7">
        <v>-156049.69558</v>
      </c>
      <c r="AI50" s="38">
        <v>70.760999999999996</v>
      </c>
      <c r="AJ50" s="7">
        <v>156496.44282</v>
      </c>
      <c r="AK50" s="13">
        <v>185.50399999999999</v>
      </c>
      <c r="AL50" s="7">
        <v>410264.35647999996</v>
      </c>
      <c r="AM50" s="13">
        <v>-114.74299999999999</v>
      </c>
      <c r="AN50" s="7">
        <v>-253767.91365999996</v>
      </c>
      <c r="AO50" s="38">
        <v>48.601999999999997</v>
      </c>
      <c r="AP50" s="7">
        <v>109168.84035999999</v>
      </c>
      <c r="AQ50" s="13">
        <v>122.669</v>
      </c>
      <c r="AR50" s="7">
        <v>275536.65441999998</v>
      </c>
      <c r="AS50" s="13">
        <v>-74.067000000000007</v>
      </c>
      <c r="AT50" s="7">
        <v>-166367.81406</v>
      </c>
      <c r="AU50" s="38">
        <v>45.856999999999999</v>
      </c>
      <c r="AV50" s="7">
        <v>103003.07625999999</v>
      </c>
      <c r="AW50" s="13">
        <v>127.178</v>
      </c>
      <c r="AX50" s="7">
        <v>285664.68003999995</v>
      </c>
      <c r="AY50" s="13">
        <v>-81.320999999999998</v>
      </c>
      <c r="AZ50" s="7">
        <v>-182661.60377999998</v>
      </c>
      <c r="BA50" s="38">
        <v>101.43300000000001</v>
      </c>
      <c r="BB50" s="7">
        <v>227836.77593999999</v>
      </c>
      <c r="BC50" s="13">
        <v>146.61000000000001</v>
      </c>
      <c r="BD50" s="7">
        <v>329312.4498</v>
      </c>
      <c r="BE50" s="13">
        <v>-45.177000000000007</v>
      </c>
      <c r="BF50" s="7">
        <v>-101475.67386000001</v>
      </c>
      <c r="BG50" s="38">
        <v>199.37909999999999</v>
      </c>
      <c r="BH50" s="7">
        <v>447841.34683799994</v>
      </c>
      <c r="BI50" s="13">
        <v>199.36800000000002</v>
      </c>
      <c r="BJ50" s="7">
        <v>447816.41424000001</v>
      </c>
      <c r="BK50" s="13">
        <v>1.1099999999970578E-2</v>
      </c>
      <c r="BL50" s="7">
        <v>24.932597999933911</v>
      </c>
      <c r="BM50" s="38">
        <v>225.34200000000001</v>
      </c>
      <c r="BN50" s="7">
        <v>506158.69355999999</v>
      </c>
      <c r="BO50" s="13">
        <v>225.34199999999998</v>
      </c>
      <c r="BP50" s="7">
        <v>506158.69355999993</v>
      </c>
      <c r="BQ50" s="13">
        <v>0</v>
      </c>
      <c r="BR50" s="7">
        <v>0</v>
      </c>
      <c r="BS50" s="38">
        <v>235.41800000000001</v>
      </c>
      <c r="BT50" s="7">
        <v>528791.20323999994</v>
      </c>
      <c r="BU50" s="13">
        <v>235.41800000000001</v>
      </c>
      <c r="BV50" s="7">
        <v>528791.20323999994</v>
      </c>
      <c r="BW50" s="13">
        <v>0</v>
      </c>
      <c r="BX50" s="7">
        <v>0</v>
      </c>
      <c r="BY50" s="38">
        <f>E50+K50+Q50+W50+AC50+AI50+AO50+AU50+BA50+BG50+BM50+BS50</f>
        <v>2155.4761000000003</v>
      </c>
      <c r="BZ50" s="7">
        <f t="shared" ref="BZ50:BZ56" si="36">F50+L50+R50+X50+AD50+AJ50+AP50+AV50+BB50+BH50+BN50+BT50</f>
        <v>4796678.4870979991</v>
      </c>
      <c r="CA50" s="13">
        <f t="shared" ref="CA50:CA56" si="37">G50+M50+S50+Y50+AE50+AK50+AQ50+AW50+BC50+BI50+BO50+BU50</f>
        <v>2226.7940000000003</v>
      </c>
      <c r="CB50" s="7">
        <f t="shared" ref="CB50:CB56" si="38">H50+N50+T50+Z50+AF50+AL50+AR50+AX50+BD50+BJ50+BP50+BV50</f>
        <v>4961337.7238799995</v>
      </c>
      <c r="CC50" s="13">
        <f t="shared" ref="CC50:CC56" si="39">I50+O50+U50+AA50+AG50+AM50+AS50+AY50+BE50+BK50+BQ50+BW50</f>
        <v>-71.317900000000137</v>
      </c>
      <c r="CD50" s="14">
        <f t="shared" ref="CD50:CD56" si="40">J50+P50+V50+AB50+AH50+AN50+AT50+AZ50+BF50+BL50+BR50+BX50</f>
        <v>-164659.23678200005</v>
      </c>
      <c r="CE50" s="28">
        <v>122.262</v>
      </c>
      <c r="CF50" s="15">
        <f>CC50+D50</f>
        <v>50.944099999999864</v>
      </c>
      <c r="CG50" s="16">
        <f>CD50+CE50*2246.18</f>
        <v>109963.22237799992</v>
      </c>
    </row>
    <row r="51" spans="1:85" s="1" customFormat="1" x14ac:dyDescent="0.25">
      <c r="A51" s="51" t="s">
        <v>21</v>
      </c>
      <c r="B51" s="2" t="s">
        <v>1</v>
      </c>
      <c r="C51" s="3" t="s">
        <v>8</v>
      </c>
      <c r="D51" s="81"/>
      <c r="E51" s="12">
        <v>273.59899999999999</v>
      </c>
      <c r="F51" s="8">
        <v>605097.02038</v>
      </c>
      <c r="G51" s="12">
        <v>96.286000000000001</v>
      </c>
      <c r="H51" s="8">
        <v>212948.04332</v>
      </c>
      <c r="I51" s="12">
        <v>177.31299999999999</v>
      </c>
      <c r="J51" s="8">
        <v>392148.97705999995</v>
      </c>
      <c r="K51" s="12">
        <v>275.03300000000002</v>
      </c>
      <c r="L51" s="8">
        <v>608268.48346000002</v>
      </c>
      <c r="M51" s="12">
        <v>116.848</v>
      </c>
      <c r="N51" s="8">
        <v>258423.37375999999</v>
      </c>
      <c r="O51" s="12">
        <v>158.185</v>
      </c>
      <c r="P51" s="8">
        <v>349845.10969999997</v>
      </c>
      <c r="Q51" s="12">
        <v>108.393</v>
      </c>
      <c r="R51" s="8">
        <v>239724.12665999998</v>
      </c>
      <c r="S51" s="12">
        <v>99.77</v>
      </c>
      <c r="T51" s="8">
        <v>220653.32739999998</v>
      </c>
      <c r="U51" s="12">
        <v>8.6230000000000047</v>
      </c>
      <c r="V51" s="8">
        <v>19070.799260000011</v>
      </c>
      <c r="W51" s="12">
        <v>110.95700000000001</v>
      </c>
      <c r="X51" s="8">
        <v>245394.72034</v>
      </c>
      <c r="Y51" s="12">
        <v>140.54000000000002</v>
      </c>
      <c r="Z51" s="8">
        <v>310821.0748</v>
      </c>
      <c r="AA51" s="12">
        <v>-29.583000000000013</v>
      </c>
      <c r="AB51" s="8">
        <v>-65426.354460000024</v>
      </c>
      <c r="AC51" s="12">
        <v>69.981999999999985</v>
      </c>
      <c r="AD51" s="8">
        <v>154773.59083999996</v>
      </c>
      <c r="AE51" s="12">
        <v>140.541</v>
      </c>
      <c r="AF51" s="8">
        <v>310823.28641999996</v>
      </c>
      <c r="AG51" s="12">
        <v>-70.559000000000012</v>
      </c>
      <c r="AH51" s="8">
        <v>-156049.69558000003</v>
      </c>
      <c r="AI51" s="12">
        <v>25.797999999999991</v>
      </c>
      <c r="AJ51" s="8">
        <v>57055.372759999977</v>
      </c>
      <c r="AK51" s="12">
        <v>140.541</v>
      </c>
      <c r="AL51" s="8">
        <v>310823.28641999996</v>
      </c>
      <c r="AM51" s="12">
        <v>-114.74300000000001</v>
      </c>
      <c r="AN51" s="8">
        <v>-253767.91366000002</v>
      </c>
      <c r="AO51" s="12">
        <v>25.703999999999994</v>
      </c>
      <c r="AP51" s="8">
        <v>57735.810719999979</v>
      </c>
      <c r="AQ51" s="12">
        <v>99.771000000000001</v>
      </c>
      <c r="AR51" s="8">
        <v>224103.62477999998</v>
      </c>
      <c r="AS51" s="12">
        <v>-74.067000000000007</v>
      </c>
      <c r="AT51" s="8">
        <v>-166367.81406</v>
      </c>
      <c r="AU51" s="12">
        <v>18.436</v>
      </c>
      <c r="AV51" s="8">
        <v>41410.574479999996</v>
      </c>
      <c r="AW51" s="12">
        <v>99.757000000000005</v>
      </c>
      <c r="AX51" s="8">
        <v>224072.17825999999</v>
      </c>
      <c r="AY51" s="12">
        <v>-81.320999999999998</v>
      </c>
      <c r="AZ51" s="8">
        <v>-182661.60377999998</v>
      </c>
      <c r="BA51" s="12">
        <v>54.594000000000008</v>
      </c>
      <c r="BB51" s="8">
        <v>122627.95092</v>
      </c>
      <c r="BC51" s="12">
        <v>99.771000000000001</v>
      </c>
      <c r="BD51" s="8">
        <v>224103.62477999998</v>
      </c>
      <c r="BE51" s="12">
        <v>-45.176999999999992</v>
      </c>
      <c r="BF51" s="8">
        <v>-101475.67385999998</v>
      </c>
      <c r="BG51" s="12">
        <v>144.33809999999997</v>
      </c>
      <c r="BH51" s="8">
        <v>324209.35345799988</v>
      </c>
      <c r="BI51" s="12">
        <v>144.327</v>
      </c>
      <c r="BJ51" s="8">
        <v>324184.42085999995</v>
      </c>
      <c r="BK51" s="12">
        <v>1.1099999999970578E-2</v>
      </c>
      <c r="BL51" s="8">
        <v>24.932597999933911</v>
      </c>
      <c r="BM51" s="12">
        <v>168.10900000000004</v>
      </c>
      <c r="BN51" s="8">
        <v>377603.07362000004</v>
      </c>
      <c r="BO51" s="12">
        <v>168.10900000000001</v>
      </c>
      <c r="BP51" s="8">
        <v>377603.07361999998</v>
      </c>
      <c r="BQ51" s="12">
        <v>0</v>
      </c>
      <c r="BR51" s="8">
        <v>0</v>
      </c>
      <c r="BS51" s="12">
        <v>172.61500000000001</v>
      </c>
      <c r="BT51" s="8">
        <v>387724.36070000002</v>
      </c>
      <c r="BU51" s="12">
        <v>172.61500000000001</v>
      </c>
      <c r="BV51" s="8">
        <v>387724.36070000002</v>
      </c>
      <c r="BW51" s="12">
        <v>0</v>
      </c>
      <c r="BX51" s="8">
        <v>0</v>
      </c>
      <c r="BY51" s="12">
        <f t="shared" ref="BY51:BY56" si="41">E51+K51+Q51+W51+AC51+AI51+AO51+AU51+BA51+BG51+BM51+BS51</f>
        <v>1447.5581</v>
      </c>
      <c r="BZ51" s="8">
        <f t="shared" si="36"/>
        <v>3221624.4383379999</v>
      </c>
      <c r="CA51" s="12">
        <f t="shared" si="37"/>
        <v>1518.876</v>
      </c>
      <c r="CB51" s="8">
        <f t="shared" si="38"/>
        <v>3386283.6751199998</v>
      </c>
      <c r="CC51" s="12">
        <f t="shared" si="39"/>
        <v>-71.317900000000094</v>
      </c>
      <c r="CD51" s="19">
        <f t="shared" si="40"/>
        <v>-164659.23678200031</v>
      </c>
      <c r="CE51" s="26"/>
      <c r="CF51" s="17"/>
      <c r="CG51" s="18"/>
    </row>
    <row r="52" spans="1:85" s="1" customFormat="1" x14ac:dyDescent="0.25">
      <c r="A52" s="51"/>
      <c r="B52" s="2" t="s">
        <v>2</v>
      </c>
      <c r="C52" s="3" t="s">
        <v>8</v>
      </c>
      <c r="D52" s="81"/>
      <c r="E52" s="12">
        <v>50.448999999999998</v>
      </c>
      <c r="F52" s="8">
        <v>111574.01737999999</v>
      </c>
      <c r="G52" s="12">
        <v>50.448999999999998</v>
      </c>
      <c r="H52" s="8">
        <v>111574.01737999999</v>
      </c>
      <c r="I52" s="12">
        <v>0</v>
      </c>
      <c r="J52" s="8">
        <v>0</v>
      </c>
      <c r="K52" s="12">
        <v>56.453000000000003</v>
      </c>
      <c r="L52" s="8">
        <v>124852.58386</v>
      </c>
      <c r="M52" s="12">
        <v>56.453000000000003</v>
      </c>
      <c r="N52" s="8">
        <v>124852.58386</v>
      </c>
      <c r="O52" s="12">
        <v>0</v>
      </c>
      <c r="P52" s="8">
        <v>0</v>
      </c>
      <c r="Q52" s="12">
        <v>112.494</v>
      </c>
      <c r="R52" s="8">
        <v>248793.98027999999</v>
      </c>
      <c r="S52" s="12">
        <v>112.494</v>
      </c>
      <c r="T52" s="8">
        <v>248793.98027999999</v>
      </c>
      <c r="U52" s="12">
        <v>0</v>
      </c>
      <c r="V52" s="8">
        <v>0</v>
      </c>
      <c r="W52" s="12">
        <v>61.406999999999996</v>
      </c>
      <c r="X52" s="8">
        <v>135808.94933999999</v>
      </c>
      <c r="Y52" s="12">
        <v>61.406999999999996</v>
      </c>
      <c r="Z52" s="8">
        <v>135808.94933999999</v>
      </c>
      <c r="AA52" s="12">
        <v>0</v>
      </c>
      <c r="AB52" s="8">
        <v>0</v>
      </c>
      <c r="AC52" s="12">
        <v>47.192</v>
      </c>
      <c r="AD52" s="8">
        <v>104370.77103999999</v>
      </c>
      <c r="AE52" s="12">
        <v>47.192</v>
      </c>
      <c r="AF52" s="8">
        <v>104370.77103999999</v>
      </c>
      <c r="AG52" s="12">
        <v>0</v>
      </c>
      <c r="AH52" s="8">
        <v>0</v>
      </c>
      <c r="AI52" s="12">
        <v>43.34</v>
      </c>
      <c r="AJ52" s="8">
        <v>95851.610800000009</v>
      </c>
      <c r="AK52" s="12">
        <v>43.34</v>
      </c>
      <c r="AL52" s="8">
        <v>95851.610800000009</v>
      </c>
      <c r="AM52" s="12">
        <v>0</v>
      </c>
      <c r="AN52" s="8">
        <v>0</v>
      </c>
      <c r="AO52" s="12">
        <v>21.943000000000001</v>
      </c>
      <c r="AP52" s="8">
        <v>49287.927739999999</v>
      </c>
      <c r="AQ52" s="12">
        <v>21.943000000000001</v>
      </c>
      <c r="AR52" s="8">
        <v>49287.927739999999</v>
      </c>
      <c r="AS52" s="12">
        <v>0</v>
      </c>
      <c r="AT52" s="8">
        <v>0</v>
      </c>
      <c r="AU52" s="12">
        <v>26.181999999999999</v>
      </c>
      <c r="AV52" s="8">
        <v>58809.484759999992</v>
      </c>
      <c r="AW52" s="12">
        <v>26.181999999999999</v>
      </c>
      <c r="AX52" s="8">
        <v>58809.484759999992</v>
      </c>
      <c r="AY52" s="12">
        <v>0</v>
      </c>
      <c r="AZ52" s="8">
        <v>0</v>
      </c>
      <c r="BA52" s="12">
        <v>41.749000000000002</v>
      </c>
      <c r="BB52" s="8">
        <v>93775.768819999998</v>
      </c>
      <c r="BC52" s="12">
        <v>41.749000000000002</v>
      </c>
      <c r="BD52" s="8">
        <v>93775.768819999998</v>
      </c>
      <c r="BE52" s="12">
        <v>0</v>
      </c>
      <c r="BF52" s="8">
        <v>0</v>
      </c>
      <c r="BG52" s="12">
        <v>44.674999999999997</v>
      </c>
      <c r="BH52" s="8">
        <v>100348.09149999998</v>
      </c>
      <c r="BI52" s="12">
        <v>44.674999999999997</v>
      </c>
      <c r="BJ52" s="8">
        <v>100348.09149999998</v>
      </c>
      <c r="BK52" s="12">
        <v>0</v>
      </c>
      <c r="BL52" s="8">
        <v>0</v>
      </c>
      <c r="BM52" s="12">
        <v>45.457000000000001</v>
      </c>
      <c r="BN52" s="8">
        <v>102104.60425999999</v>
      </c>
      <c r="BO52" s="12">
        <v>45.457000000000001</v>
      </c>
      <c r="BP52" s="8">
        <v>102104.60425999999</v>
      </c>
      <c r="BQ52" s="12">
        <v>0</v>
      </c>
      <c r="BR52" s="8">
        <v>0</v>
      </c>
      <c r="BS52" s="12">
        <v>50.732999999999997</v>
      </c>
      <c r="BT52" s="8">
        <v>113955.44993999999</v>
      </c>
      <c r="BU52" s="12">
        <v>50.732999999999997</v>
      </c>
      <c r="BV52" s="8">
        <v>113955.44993999999</v>
      </c>
      <c r="BW52" s="12">
        <v>0</v>
      </c>
      <c r="BX52" s="8">
        <v>0</v>
      </c>
      <c r="BY52" s="12">
        <f t="shared" si="41"/>
        <v>602.07400000000007</v>
      </c>
      <c r="BZ52" s="8">
        <f t="shared" si="36"/>
        <v>1339533.23972</v>
      </c>
      <c r="CA52" s="12">
        <f t="shared" si="37"/>
        <v>602.07400000000007</v>
      </c>
      <c r="CB52" s="8">
        <f t="shared" si="38"/>
        <v>1339533.23972</v>
      </c>
      <c r="CC52" s="12">
        <f t="shared" si="39"/>
        <v>0</v>
      </c>
      <c r="CD52" s="19">
        <f t="shared" si="40"/>
        <v>0</v>
      </c>
      <c r="CE52" s="26"/>
      <c r="CF52" s="17"/>
      <c r="CG52" s="18"/>
    </row>
    <row r="53" spans="1:85" s="1" customFormat="1" x14ac:dyDescent="0.25">
      <c r="A53" s="51" t="s">
        <v>22</v>
      </c>
      <c r="B53" s="2" t="s">
        <v>1</v>
      </c>
      <c r="C53" s="3" t="s">
        <v>8</v>
      </c>
      <c r="D53" s="81"/>
      <c r="E53" s="12">
        <v>16.722000000000001</v>
      </c>
      <c r="F53" s="8">
        <v>36982.709640000001</v>
      </c>
      <c r="G53" s="12">
        <v>16.722000000000001</v>
      </c>
      <c r="H53" s="8">
        <v>36982.709640000001</v>
      </c>
      <c r="I53" s="12">
        <v>0</v>
      </c>
      <c r="J53" s="8">
        <v>0</v>
      </c>
      <c r="K53" s="12">
        <v>16.809000000000001</v>
      </c>
      <c r="L53" s="8">
        <v>37175.120580000003</v>
      </c>
      <c r="M53" s="12">
        <v>16.809000000000001</v>
      </c>
      <c r="N53" s="8">
        <v>37175.120580000003</v>
      </c>
      <c r="O53" s="12">
        <v>0</v>
      </c>
      <c r="P53" s="8">
        <v>0</v>
      </c>
      <c r="Q53" s="12">
        <v>6.625</v>
      </c>
      <c r="R53" s="8">
        <v>14651.9825</v>
      </c>
      <c r="S53" s="12">
        <v>6.625</v>
      </c>
      <c r="T53" s="8">
        <v>14651.9825</v>
      </c>
      <c r="U53" s="12">
        <v>0</v>
      </c>
      <c r="V53" s="8">
        <v>0</v>
      </c>
      <c r="W53" s="12">
        <v>10.147</v>
      </c>
      <c r="X53" s="8">
        <v>22441.308140000001</v>
      </c>
      <c r="Y53" s="12">
        <v>10.147</v>
      </c>
      <c r="Z53" s="8">
        <v>22441.308140000001</v>
      </c>
      <c r="AA53" s="12">
        <v>0</v>
      </c>
      <c r="AB53" s="8">
        <v>0</v>
      </c>
      <c r="AC53" s="12">
        <v>4.2770000000000001</v>
      </c>
      <c r="AD53" s="8">
        <v>9459.0987399999995</v>
      </c>
      <c r="AE53" s="12">
        <v>4.2770000000000001</v>
      </c>
      <c r="AF53" s="8">
        <v>9459.0987399999995</v>
      </c>
      <c r="AG53" s="12">
        <v>0</v>
      </c>
      <c r="AH53" s="8">
        <v>0</v>
      </c>
      <c r="AI53" s="12">
        <v>0</v>
      </c>
      <c r="AJ53" s="8">
        <v>0</v>
      </c>
      <c r="AK53" s="12">
        <v>0</v>
      </c>
      <c r="AL53" s="8">
        <v>0</v>
      </c>
      <c r="AM53" s="12">
        <v>0</v>
      </c>
      <c r="AN53" s="8">
        <v>0</v>
      </c>
      <c r="AO53" s="12">
        <v>0</v>
      </c>
      <c r="AP53" s="8">
        <v>0</v>
      </c>
      <c r="AQ53" s="12">
        <v>0</v>
      </c>
      <c r="AR53" s="8">
        <v>0</v>
      </c>
      <c r="AS53" s="12">
        <v>0</v>
      </c>
      <c r="AT53" s="8">
        <v>0</v>
      </c>
      <c r="AU53" s="12">
        <v>0</v>
      </c>
      <c r="AV53" s="8">
        <v>0</v>
      </c>
      <c r="AW53" s="12">
        <v>0</v>
      </c>
      <c r="AX53" s="8">
        <v>0</v>
      </c>
      <c r="AY53" s="12">
        <v>0</v>
      </c>
      <c r="AZ53" s="8">
        <v>0</v>
      </c>
      <c r="BA53" s="12">
        <v>3.3380000000000001</v>
      </c>
      <c r="BB53" s="8">
        <v>7497.7488399999993</v>
      </c>
      <c r="BC53" s="12">
        <v>3.3380000000000001</v>
      </c>
      <c r="BD53" s="8">
        <v>7497.7488399999993</v>
      </c>
      <c r="BE53" s="12">
        <v>0</v>
      </c>
      <c r="BF53" s="8">
        <v>0</v>
      </c>
      <c r="BG53" s="12">
        <v>8.8239999999999998</v>
      </c>
      <c r="BH53" s="8">
        <v>19820.292319999997</v>
      </c>
      <c r="BI53" s="12">
        <v>8.8239999999999998</v>
      </c>
      <c r="BJ53" s="8">
        <v>19820.292319999997</v>
      </c>
      <c r="BK53" s="12">
        <v>0</v>
      </c>
      <c r="BL53" s="8">
        <v>0</v>
      </c>
      <c r="BM53" s="12">
        <v>10.278</v>
      </c>
      <c r="BN53" s="8">
        <v>23086.23804</v>
      </c>
      <c r="BO53" s="12">
        <v>10.278</v>
      </c>
      <c r="BP53" s="8">
        <v>23086.23804</v>
      </c>
      <c r="BQ53" s="12">
        <v>0</v>
      </c>
      <c r="BR53" s="8">
        <v>0</v>
      </c>
      <c r="BS53" s="12">
        <v>10.553000000000001</v>
      </c>
      <c r="BT53" s="8">
        <v>23703.937539999999</v>
      </c>
      <c r="BU53" s="12">
        <v>10.553000000000001</v>
      </c>
      <c r="BV53" s="8">
        <v>23703.937539999999</v>
      </c>
      <c r="BW53" s="12">
        <v>0</v>
      </c>
      <c r="BX53" s="8">
        <v>0</v>
      </c>
      <c r="BY53" s="12">
        <f t="shared" si="41"/>
        <v>87.573000000000008</v>
      </c>
      <c r="BZ53" s="8">
        <f t="shared" si="36"/>
        <v>194818.43634000001</v>
      </c>
      <c r="CA53" s="12">
        <f t="shared" si="37"/>
        <v>87.573000000000008</v>
      </c>
      <c r="CB53" s="8">
        <f t="shared" si="38"/>
        <v>194818.43634000001</v>
      </c>
      <c r="CC53" s="12">
        <f t="shared" si="39"/>
        <v>0</v>
      </c>
      <c r="CD53" s="19">
        <f t="shared" si="40"/>
        <v>0</v>
      </c>
      <c r="CE53" s="26"/>
      <c r="CF53" s="17"/>
      <c r="CG53" s="18"/>
    </row>
    <row r="54" spans="1:85" s="1" customFormat="1" x14ac:dyDescent="0.25">
      <c r="A54" s="51"/>
      <c r="B54" s="2" t="s">
        <v>2</v>
      </c>
      <c r="C54" s="3" t="s">
        <v>8</v>
      </c>
      <c r="D54" s="81"/>
      <c r="E54" s="12">
        <v>0.73099999999999998</v>
      </c>
      <c r="F54" s="8">
        <v>1616.6942199999999</v>
      </c>
      <c r="G54" s="12">
        <v>0.73099999999999998</v>
      </c>
      <c r="H54" s="8">
        <v>1616.6942199999999</v>
      </c>
      <c r="I54" s="12">
        <v>0</v>
      </c>
      <c r="J54" s="8">
        <v>0</v>
      </c>
      <c r="K54" s="12">
        <v>0.61599999999999999</v>
      </c>
      <c r="L54" s="8">
        <v>1362.3579199999999</v>
      </c>
      <c r="M54" s="12">
        <v>0.61599999999999999</v>
      </c>
      <c r="N54" s="8">
        <v>1362.3579199999999</v>
      </c>
      <c r="O54" s="12">
        <v>0</v>
      </c>
      <c r="P54" s="8">
        <v>0</v>
      </c>
      <c r="Q54" s="12">
        <v>0.44600000000000001</v>
      </c>
      <c r="R54" s="8">
        <v>986.38252</v>
      </c>
      <c r="S54" s="12">
        <v>0.44600000000000001</v>
      </c>
      <c r="T54" s="8">
        <v>986.38252</v>
      </c>
      <c r="U54" s="12">
        <v>0</v>
      </c>
      <c r="V54" s="8">
        <v>0</v>
      </c>
      <c r="W54" s="12">
        <v>0.77</v>
      </c>
      <c r="X54" s="8">
        <v>1702.9474</v>
      </c>
      <c r="Y54" s="12">
        <v>0.77</v>
      </c>
      <c r="Z54" s="8">
        <v>1702.9474</v>
      </c>
      <c r="AA54" s="12">
        <v>0</v>
      </c>
      <c r="AB54" s="8">
        <v>0</v>
      </c>
      <c r="AC54" s="12">
        <v>0.66700000000000004</v>
      </c>
      <c r="AD54" s="8">
        <v>1475.1505400000001</v>
      </c>
      <c r="AE54" s="12">
        <v>0.66700000000000004</v>
      </c>
      <c r="AF54" s="8">
        <v>1475.1505400000001</v>
      </c>
      <c r="AG54" s="12">
        <v>0</v>
      </c>
      <c r="AH54" s="8">
        <v>0</v>
      </c>
      <c r="AI54" s="12">
        <v>0.64</v>
      </c>
      <c r="AJ54" s="8">
        <v>1415.4367999999999</v>
      </c>
      <c r="AK54" s="12">
        <v>0.64</v>
      </c>
      <c r="AL54" s="8">
        <v>1415.4367999999999</v>
      </c>
      <c r="AM54" s="12">
        <v>0</v>
      </c>
      <c r="AN54" s="8">
        <v>0</v>
      </c>
      <c r="AO54" s="12">
        <v>0.38400000000000001</v>
      </c>
      <c r="AP54" s="8">
        <v>862.53311999999994</v>
      </c>
      <c r="AQ54" s="12">
        <v>0.38400000000000001</v>
      </c>
      <c r="AR54" s="8">
        <v>862.53311999999994</v>
      </c>
      <c r="AS54" s="12">
        <v>0</v>
      </c>
      <c r="AT54" s="8">
        <v>0</v>
      </c>
      <c r="AU54" s="12">
        <v>0.32</v>
      </c>
      <c r="AV54" s="8">
        <v>718.77760000000001</v>
      </c>
      <c r="AW54" s="12">
        <v>0.32</v>
      </c>
      <c r="AX54" s="8">
        <v>718.77760000000001</v>
      </c>
      <c r="AY54" s="12">
        <v>0</v>
      </c>
      <c r="AZ54" s="8">
        <v>0</v>
      </c>
      <c r="BA54" s="12">
        <v>0.76900000000000002</v>
      </c>
      <c r="BB54" s="8">
        <v>1727.31242</v>
      </c>
      <c r="BC54" s="12">
        <v>0.76900000000000002</v>
      </c>
      <c r="BD54" s="8">
        <v>1727.31242</v>
      </c>
      <c r="BE54" s="12">
        <v>0</v>
      </c>
      <c r="BF54" s="8">
        <v>0</v>
      </c>
      <c r="BG54" s="12">
        <v>0.55900000000000005</v>
      </c>
      <c r="BH54" s="8">
        <v>1255.6146200000001</v>
      </c>
      <c r="BI54" s="12">
        <v>0.55900000000000005</v>
      </c>
      <c r="BJ54" s="8">
        <v>1255.6146200000001</v>
      </c>
      <c r="BK54" s="12">
        <v>0</v>
      </c>
      <c r="BL54" s="8">
        <v>0</v>
      </c>
      <c r="BM54" s="12">
        <v>0.51500000000000001</v>
      </c>
      <c r="BN54" s="8">
        <v>1156.7827</v>
      </c>
      <c r="BO54" s="12">
        <v>0.51500000000000001</v>
      </c>
      <c r="BP54" s="8">
        <v>1156.7827</v>
      </c>
      <c r="BQ54" s="12">
        <v>0</v>
      </c>
      <c r="BR54" s="8">
        <v>0</v>
      </c>
      <c r="BS54" s="12">
        <v>0.53400000000000003</v>
      </c>
      <c r="BT54" s="8">
        <v>1199.46012</v>
      </c>
      <c r="BU54" s="12">
        <v>0.53400000000000003</v>
      </c>
      <c r="BV54" s="8">
        <v>1199.46012</v>
      </c>
      <c r="BW54" s="12">
        <v>0</v>
      </c>
      <c r="BX54" s="8">
        <v>0</v>
      </c>
      <c r="BY54" s="12">
        <f t="shared" si="41"/>
        <v>6.9509999999999996</v>
      </c>
      <c r="BZ54" s="8">
        <f t="shared" si="36"/>
        <v>15479.449979999999</v>
      </c>
      <c r="CA54" s="12">
        <f t="shared" si="37"/>
        <v>6.9509999999999996</v>
      </c>
      <c r="CB54" s="8">
        <f t="shared" si="38"/>
        <v>15479.449979999999</v>
      </c>
      <c r="CC54" s="12">
        <f t="shared" si="39"/>
        <v>0</v>
      </c>
      <c r="CD54" s="19">
        <f t="shared" si="40"/>
        <v>0</v>
      </c>
      <c r="CE54" s="26"/>
      <c r="CF54" s="17"/>
      <c r="CG54" s="18"/>
    </row>
    <row r="55" spans="1:85" s="1" customFormat="1" x14ac:dyDescent="0.25">
      <c r="A55" s="52" t="s">
        <v>20</v>
      </c>
      <c r="B55" s="9" t="s">
        <v>23</v>
      </c>
      <c r="C55" s="10" t="s">
        <v>8</v>
      </c>
      <c r="D55" s="81"/>
      <c r="E55" s="12">
        <v>0.98299999999999998</v>
      </c>
      <c r="F55" s="8">
        <v>2174.0224599999997</v>
      </c>
      <c r="G55" s="12">
        <v>0.98299999999999998</v>
      </c>
      <c r="H55" s="8">
        <v>2174.0224599999997</v>
      </c>
      <c r="I55" s="12">
        <v>0</v>
      </c>
      <c r="J55" s="8">
        <v>0</v>
      </c>
      <c r="K55" s="12">
        <v>0.98299999999999998</v>
      </c>
      <c r="L55" s="8">
        <v>2174.0224599999997</v>
      </c>
      <c r="M55" s="12">
        <v>0.98299999999999998</v>
      </c>
      <c r="N55" s="8">
        <v>2174.0224599999997</v>
      </c>
      <c r="O55" s="12">
        <v>0</v>
      </c>
      <c r="P55" s="8">
        <v>0</v>
      </c>
      <c r="Q55" s="12">
        <v>0.98299999999999998</v>
      </c>
      <c r="R55" s="8">
        <v>2174.0224599999997</v>
      </c>
      <c r="S55" s="12">
        <v>0.98299999999999998</v>
      </c>
      <c r="T55" s="8">
        <v>2174.0224599999997</v>
      </c>
      <c r="U55" s="12">
        <v>0</v>
      </c>
      <c r="V55" s="8">
        <v>0</v>
      </c>
      <c r="W55" s="12">
        <v>0.98299999999999998</v>
      </c>
      <c r="X55" s="8">
        <v>2174.0224599999997</v>
      </c>
      <c r="Y55" s="12">
        <v>0.98299999999999998</v>
      </c>
      <c r="Z55" s="8">
        <v>2174.0224599999997</v>
      </c>
      <c r="AA55" s="12">
        <v>0</v>
      </c>
      <c r="AB55" s="8">
        <v>0</v>
      </c>
      <c r="AC55" s="12">
        <v>0.98299999999999998</v>
      </c>
      <c r="AD55" s="8">
        <v>2174.0224599999997</v>
      </c>
      <c r="AE55" s="12">
        <v>0.98299999999999998</v>
      </c>
      <c r="AF55" s="8">
        <v>2174.0224599999997</v>
      </c>
      <c r="AG55" s="12">
        <v>0</v>
      </c>
      <c r="AH55" s="8">
        <v>0</v>
      </c>
      <c r="AI55" s="12">
        <v>0.98299999999999998</v>
      </c>
      <c r="AJ55" s="8">
        <v>2174.0224599999997</v>
      </c>
      <c r="AK55" s="12">
        <v>0.98299999999999998</v>
      </c>
      <c r="AL55" s="8">
        <v>2174.0224599999997</v>
      </c>
      <c r="AM55" s="12">
        <v>0</v>
      </c>
      <c r="AN55" s="8">
        <v>0</v>
      </c>
      <c r="AO55" s="12">
        <v>0.57099999999999995</v>
      </c>
      <c r="AP55" s="8">
        <v>1282.5687799999998</v>
      </c>
      <c r="AQ55" s="12">
        <v>0.57099999999999995</v>
      </c>
      <c r="AR55" s="8">
        <v>1282.5687799999998</v>
      </c>
      <c r="AS55" s="12">
        <v>0</v>
      </c>
      <c r="AT55" s="8">
        <v>0</v>
      </c>
      <c r="AU55" s="12">
        <v>0.91900000000000004</v>
      </c>
      <c r="AV55" s="8">
        <v>2064.2394199999999</v>
      </c>
      <c r="AW55" s="12">
        <v>0.91900000000000004</v>
      </c>
      <c r="AX55" s="8">
        <v>2064.2394199999999</v>
      </c>
      <c r="AY55" s="12">
        <v>0</v>
      </c>
      <c r="AZ55" s="8">
        <v>0</v>
      </c>
      <c r="BA55" s="12">
        <v>0.98299999999999998</v>
      </c>
      <c r="BB55" s="8">
        <v>2207.9949399999996</v>
      </c>
      <c r="BC55" s="12">
        <v>0.98299999999999998</v>
      </c>
      <c r="BD55" s="8">
        <v>2207.9949399999996</v>
      </c>
      <c r="BE55" s="12">
        <v>0</v>
      </c>
      <c r="BF55" s="8">
        <v>0</v>
      </c>
      <c r="BG55" s="12">
        <v>0.98299999999999998</v>
      </c>
      <c r="BH55" s="8">
        <v>2207.9949399999996</v>
      </c>
      <c r="BI55" s="12">
        <v>0.98299999999999998</v>
      </c>
      <c r="BJ55" s="8">
        <v>2207.9949399999996</v>
      </c>
      <c r="BK55" s="12">
        <v>0</v>
      </c>
      <c r="BL55" s="8">
        <v>0</v>
      </c>
      <c r="BM55" s="12">
        <v>0.98299999999999998</v>
      </c>
      <c r="BN55" s="8">
        <v>2207.9949399999996</v>
      </c>
      <c r="BO55" s="12">
        <v>0.98299999999999998</v>
      </c>
      <c r="BP55" s="8">
        <v>2207.9949399999996</v>
      </c>
      <c r="BQ55" s="12">
        <v>0</v>
      </c>
      <c r="BR55" s="8">
        <v>0</v>
      </c>
      <c r="BS55" s="12">
        <v>0.98299999999999998</v>
      </c>
      <c r="BT55" s="8">
        <v>2207.9949399999996</v>
      </c>
      <c r="BU55" s="12">
        <v>0.98299999999999998</v>
      </c>
      <c r="BV55" s="8">
        <v>2207.9949399999996</v>
      </c>
      <c r="BW55" s="12">
        <v>0</v>
      </c>
      <c r="BX55" s="8">
        <v>0</v>
      </c>
      <c r="BY55" s="12">
        <f t="shared" si="41"/>
        <v>11.320000000000002</v>
      </c>
      <c r="BZ55" s="8">
        <f t="shared" si="36"/>
        <v>25222.922720000002</v>
      </c>
      <c r="CA55" s="12">
        <f t="shared" si="37"/>
        <v>11.320000000000002</v>
      </c>
      <c r="CB55" s="8">
        <f t="shared" si="38"/>
        <v>25222.922720000002</v>
      </c>
      <c r="CC55" s="12">
        <f t="shared" si="39"/>
        <v>0</v>
      </c>
      <c r="CD55" s="19">
        <f t="shared" si="40"/>
        <v>0</v>
      </c>
      <c r="CE55" s="26"/>
      <c r="CF55" s="17"/>
      <c r="CG55" s="18"/>
    </row>
    <row r="56" spans="1:85" s="1" customFormat="1" ht="15.75" thickBot="1" x14ac:dyDescent="0.3">
      <c r="A56" s="53"/>
      <c r="B56" s="4" t="s">
        <v>24</v>
      </c>
      <c r="C56" s="5" t="s">
        <v>8</v>
      </c>
      <c r="D56" s="82"/>
      <c r="E56" s="24">
        <v>0</v>
      </c>
      <c r="F56" s="11">
        <v>0</v>
      </c>
      <c r="G56" s="24">
        <v>0</v>
      </c>
      <c r="H56" s="11">
        <v>0</v>
      </c>
      <c r="I56" s="24">
        <v>0</v>
      </c>
      <c r="J56" s="11">
        <v>0</v>
      </c>
      <c r="K56" s="24">
        <v>0</v>
      </c>
      <c r="L56" s="11">
        <v>0</v>
      </c>
      <c r="M56" s="24">
        <v>0</v>
      </c>
      <c r="N56" s="11">
        <v>0</v>
      </c>
      <c r="O56" s="24">
        <v>0</v>
      </c>
      <c r="P56" s="11">
        <v>0</v>
      </c>
      <c r="Q56" s="24">
        <v>0</v>
      </c>
      <c r="R56" s="11">
        <v>0</v>
      </c>
      <c r="S56" s="24">
        <v>0</v>
      </c>
      <c r="T56" s="11">
        <v>0</v>
      </c>
      <c r="U56" s="24">
        <v>0</v>
      </c>
      <c r="V56" s="11">
        <v>0</v>
      </c>
      <c r="W56" s="24">
        <v>0</v>
      </c>
      <c r="X56" s="11">
        <v>0</v>
      </c>
      <c r="Y56" s="24">
        <v>0</v>
      </c>
      <c r="Z56" s="11">
        <v>0</v>
      </c>
      <c r="AA56" s="24">
        <v>0</v>
      </c>
      <c r="AB56" s="11">
        <v>0</v>
      </c>
      <c r="AC56" s="24">
        <v>0</v>
      </c>
      <c r="AD56" s="11">
        <v>0</v>
      </c>
      <c r="AE56" s="24">
        <v>0</v>
      </c>
      <c r="AF56" s="11">
        <v>0</v>
      </c>
      <c r="AG56" s="24">
        <v>0</v>
      </c>
      <c r="AH56" s="11">
        <v>0</v>
      </c>
      <c r="AI56" s="24">
        <v>0</v>
      </c>
      <c r="AJ56" s="11">
        <v>0</v>
      </c>
      <c r="AK56" s="24">
        <v>0</v>
      </c>
      <c r="AL56" s="11">
        <v>0</v>
      </c>
      <c r="AM56" s="24">
        <v>0</v>
      </c>
      <c r="AN56" s="11">
        <v>0</v>
      </c>
      <c r="AO56" s="24">
        <v>0</v>
      </c>
      <c r="AP56" s="11">
        <v>0</v>
      </c>
      <c r="AQ56" s="24">
        <v>0</v>
      </c>
      <c r="AR56" s="11">
        <v>0</v>
      </c>
      <c r="AS56" s="24">
        <v>0</v>
      </c>
      <c r="AT56" s="11">
        <v>0</v>
      </c>
      <c r="AU56" s="24">
        <v>0</v>
      </c>
      <c r="AV56" s="11">
        <v>0</v>
      </c>
      <c r="AW56" s="24">
        <v>0</v>
      </c>
      <c r="AX56" s="11">
        <v>0</v>
      </c>
      <c r="AY56" s="24">
        <v>0</v>
      </c>
      <c r="AZ56" s="11">
        <v>0</v>
      </c>
      <c r="BA56" s="24"/>
      <c r="BB56" s="11"/>
      <c r="BC56" s="24"/>
      <c r="BD56" s="11"/>
      <c r="BE56" s="24"/>
      <c r="BF56" s="11"/>
      <c r="BG56" s="24">
        <v>0</v>
      </c>
      <c r="BH56" s="11">
        <v>0</v>
      </c>
      <c r="BI56" s="24">
        <v>0</v>
      </c>
      <c r="BJ56" s="11">
        <v>0</v>
      </c>
      <c r="BK56" s="24">
        <v>0</v>
      </c>
      <c r="BL56" s="11">
        <v>0</v>
      </c>
      <c r="BM56" s="24">
        <v>0</v>
      </c>
      <c r="BN56" s="11">
        <v>0</v>
      </c>
      <c r="BO56" s="24">
        <v>0</v>
      </c>
      <c r="BP56" s="11">
        <v>0</v>
      </c>
      <c r="BQ56" s="24">
        <v>0</v>
      </c>
      <c r="BR56" s="11">
        <v>0</v>
      </c>
      <c r="BS56" s="24">
        <v>0</v>
      </c>
      <c r="BT56" s="11">
        <v>0</v>
      </c>
      <c r="BU56" s="24">
        <v>0</v>
      </c>
      <c r="BV56" s="11">
        <v>0</v>
      </c>
      <c r="BW56" s="24">
        <v>0</v>
      </c>
      <c r="BX56" s="11">
        <v>0</v>
      </c>
      <c r="BY56" s="24">
        <f t="shared" si="41"/>
        <v>0</v>
      </c>
      <c r="BZ56" s="11">
        <f t="shared" si="36"/>
        <v>0</v>
      </c>
      <c r="CA56" s="24">
        <f t="shared" si="37"/>
        <v>0</v>
      </c>
      <c r="CB56" s="11">
        <f t="shared" si="38"/>
        <v>0</v>
      </c>
      <c r="CC56" s="24">
        <f t="shared" si="39"/>
        <v>0</v>
      </c>
      <c r="CD56" s="25">
        <f t="shared" si="40"/>
        <v>0</v>
      </c>
      <c r="CE56" s="26"/>
      <c r="CF56" s="17"/>
      <c r="CG56" s="18"/>
    </row>
    <row r="57" spans="1:85" s="1" customFormat="1" ht="15.75" thickBot="1" x14ac:dyDescent="0.3">
      <c r="A57" s="54" t="s">
        <v>35</v>
      </c>
      <c r="B57" s="55"/>
      <c r="C57" s="6" t="s">
        <v>8</v>
      </c>
      <c r="D57" s="80">
        <v>0</v>
      </c>
      <c r="E57" s="38">
        <v>309.48</v>
      </c>
      <c r="F57" s="7">
        <v>684452.15760000004</v>
      </c>
      <c r="G57" s="13">
        <v>131.36600000000001</v>
      </c>
      <c r="H57" s="7">
        <v>290531.67292000004</v>
      </c>
      <c r="I57" s="13">
        <v>178.114</v>
      </c>
      <c r="J57" s="7">
        <v>393920.48467999999</v>
      </c>
      <c r="K57" s="38">
        <v>337.11</v>
      </c>
      <c r="L57" s="7">
        <v>745559.2182</v>
      </c>
      <c r="M57" s="13">
        <v>160.65</v>
      </c>
      <c r="N57" s="7">
        <v>355296.75299999997</v>
      </c>
      <c r="O57" s="13">
        <v>176.46</v>
      </c>
      <c r="P57" s="7">
        <v>390262.46519999998</v>
      </c>
      <c r="Q57" s="38">
        <v>221.15</v>
      </c>
      <c r="R57" s="7">
        <v>489099.76299999998</v>
      </c>
      <c r="S57" s="13">
        <v>142.53299999999999</v>
      </c>
      <c r="T57" s="7">
        <v>315228.83345999994</v>
      </c>
      <c r="U57" s="13">
        <v>78.617000000000019</v>
      </c>
      <c r="V57" s="7">
        <v>173870.92954000004</v>
      </c>
      <c r="W57" s="38">
        <v>172.59</v>
      </c>
      <c r="X57" s="7">
        <v>381703.49579999998</v>
      </c>
      <c r="Y57" s="13">
        <v>196.85399999999998</v>
      </c>
      <c r="Z57" s="7">
        <v>435366.24347999995</v>
      </c>
      <c r="AA57" s="13">
        <v>-24.263999999999982</v>
      </c>
      <c r="AB57" s="7">
        <v>-53662.747679999957</v>
      </c>
      <c r="AC57" s="38">
        <v>128.54</v>
      </c>
      <c r="AD57" s="7">
        <v>284281.63479999994</v>
      </c>
      <c r="AE57" s="13">
        <v>152.27800000000002</v>
      </c>
      <c r="AF57" s="7">
        <v>336781.07036000001</v>
      </c>
      <c r="AG57" s="13">
        <v>-23.738000000000028</v>
      </c>
      <c r="AH57" s="7">
        <v>-52499.435560000056</v>
      </c>
      <c r="AI57" s="38">
        <v>62.651000000000003</v>
      </c>
      <c r="AJ57" s="7">
        <v>138560.20462</v>
      </c>
      <c r="AK57" s="13">
        <v>142.08300000000003</v>
      </c>
      <c r="AL57" s="7">
        <v>314233.60446000006</v>
      </c>
      <c r="AM57" s="13">
        <v>-79.432000000000016</v>
      </c>
      <c r="AN57" s="7">
        <v>-175673.39984000003</v>
      </c>
      <c r="AO57" s="38">
        <v>45.097999999999999</v>
      </c>
      <c r="AP57" s="7">
        <v>101298.22563999999</v>
      </c>
      <c r="AQ57" s="13">
        <v>119.277</v>
      </c>
      <c r="AR57" s="7">
        <v>267917.61186</v>
      </c>
      <c r="AS57" s="13">
        <v>-74.179000000000002</v>
      </c>
      <c r="AT57" s="7">
        <v>-166619.38621999999</v>
      </c>
      <c r="AU57" s="38">
        <v>37.942999999999998</v>
      </c>
      <c r="AV57" s="7">
        <v>85226.807739999989</v>
      </c>
      <c r="AW57" s="13">
        <v>125.54899999999999</v>
      </c>
      <c r="AX57" s="7">
        <v>282005.65281999996</v>
      </c>
      <c r="AY57" s="13">
        <v>-87.605999999999995</v>
      </c>
      <c r="AZ57" s="7">
        <v>-196778.84507999997</v>
      </c>
      <c r="BA57" s="38">
        <v>90.543999999999869</v>
      </c>
      <c r="BB57" s="7">
        <v>203378.12191999968</v>
      </c>
      <c r="BC57" s="13">
        <v>132.68439387589714</v>
      </c>
      <c r="BD57" s="7">
        <v>298033.03183616261</v>
      </c>
      <c r="BE57" s="13">
        <v>-42.140393875897274</v>
      </c>
      <c r="BF57" s="7">
        <v>-94654.909916162927</v>
      </c>
      <c r="BG57" s="38">
        <v>167.18600000000001</v>
      </c>
      <c r="BH57" s="7">
        <v>375529.84947999998</v>
      </c>
      <c r="BI57" s="13">
        <v>158.64100000000002</v>
      </c>
      <c r="BJ57" s="7">
        <v>356336.24138000002</v>
      </c>
      <c r="BK57" s="13">
        <v>8.5449999999999875</v>
      </c>
      <c r="BL57" s="7">
        <v>19193.608099999972</v>
      </c>
      <c r="BM57" s="38">
        <v>199.672</v>
      </c>
      <c r="BN57" s="7">
        <v>448499.25295999995</v>
      </c>
      <c r="BO57" s="13">
        <v>194.72917351236325</v>
      </c>
      <c r="BP57" s="7">
        <v>437396.77496000007</v>
      </c>
      <c r="BQ57" s="13">
        <v>4.9428264876367507</v>
      </c>
      <c r="BR57" s="7">
        <v>11102.477999999915</v>
      </c>
      <c r="BS57" s="38">
        <v>173.696</v>
      </c>
      <c r="BT57" s="7">
        <v>390152.48127999995</v>
      </c>
      <c r="BU57" s="13">
        <v>168.17900000000003</v>
      </c>
      <c r="BV57" s="7">
        <v>377760.30622000003</v>
      </c>
      <c r="BW57" s="13">
        <v>5.5169999999999675</v>
      </c>
      <c r="BX57" s="7">
        <v>12392.175059999927</v>
      </c>
      <c r="BY57" s="38">
        <f>E57+K57+Q57+W57+AC57+AI57+AO57+AU57+BA57+BG57+BM57+BS57</f>
        <v>1945.6599999999996</v>
      </c>
      <c r="BZ57" s="7">
        <f t="shared" ref="BZ57:BZ63" si="42">F57+L57+R57+X57+AD57+AJ57+AP57+AV57+BB57+BH57+BN57+BT57</f>
        <v>4327741.2130399998</v>
      </c>
      <c r="CA57" s="13">
        <f t="shared" ref="CA57:CA63" si="43">G57+M57+S57+Y57+AE57+AK57+AQ57+AW57+BC57+BI57+BO57+BU57</f>
        <v>1824.8235673882607</v>
      </c>
      <c r="CB57" s="7">
        <f t="shared" ref="CB57:CB63" si="44">H57+N57+T57+Z57+AF57+AL57+AR57+AX57+BD57+BJ57+BP57+BV57</f>
        <v>4066887.7967561628</v>
      </c>
      <c r="CC57" s="13">
        <f t="shared" ref="CC57:CC63" si="45">I57+O57+U57+AA57+AG57+AM57+AS57+AY57+BE57+BK57+BQ57+BW57</f>
        <v>120.83643261173938</v>
      </c>
      <c r="CD57" s="14">
        <f t="shared" ref="CD57:CD63" si="46">J57+P57+V57+AB57+AH57+AN57+AT57+AZ57+BF57+BL57+BR57+BX57</f>
        <v>260853.41628383702</v>
      </c>
      <c r="CE57" s="28">
        <v>0</v>
      </c>
      <c r="CF57" s="15">
        <f>CC57+D57</f>
        <v>120.83643261173938</v>
      </c>
      <c r="CG57" s="16">
        <f>CD57+CE57*2246.18</f>
        <v>260853.41628383702</v>
      </c>
    </row>
    <row r="58" spans="1:85" s="1" customFormat="1" x14ac:dyDescent="0.25">
      <c r="A58" s="51" t="s">
        <v>21</v>
      </c>
      <c r="B58" s="2" t="s">
        <v>1</v>
      </c>
      <c r="C58" s="3" t="s">
        <v>8</v>
      </c>
      <c r="D58" s="81"/>
      <c r="E58" s="12">
        <v>278.63800000000003</v>
      </c>
      <c r="F58" s="8">
        <v>616241.37356000009</v>
      </c>
      <c r="G58" s="12">
        <v>100.524</v>
      </c>
      <c r="H58" s="8">
        <v>222320.88887999998</v>
      </c>
      <c r="I58" s="12">
        <v>178.11400000000003</v>
      </c>
      <c r="J58" s="8">
        <v>393920.48468000005</v>
      </c>
      <c r="K58" s="12">
        <v>275.62400000000002</v>
      </c>
      <c r="L58" s="8">
        <v>609575.55088</v>
      </c>
      <c r="M58" s="12">
        <v>99.164000000000001</v>
      </c>
      <c r="N58" s="8">
        <v>219313.08567999999</v>
      </c>
      <c r="O58" s="12">
        <v>176.46000000000004</v>
      </c>
      <c r="P58" s="8">
        <v>390262.46520000004</v>
      </c>
      <c r="Q58" s="12">
        <v>179.02100000000002</v>
      </c>
      <c r="R58" s="8">
        <v>395926.42402000003</v>
      </c>
      <c r="S58" s="12">
        <v>100.404</v>
      </c>
      <c r="T58" s="8">
        <v>222055.49447999999</v>
      </c>
      <c r="U58" s="12">
        <v>78.617000000000019</v>
      </c>
      <c r="V58" s="8">
        <v>173870.92954000004</v>
      </c>
      <c r="W58" s="12">
        <v>76.140000000000015</v>
      </c>
      <c r="X58" s="8">
        <v>168392.74680000002</v>
      </c>
      <c r="Y58" s="12">
        <v>100.404</v>
      </c>
      <c r="Z58" s="8">
        <v>222055.49447999999</v>
      </c>
      <c r="AA58" s="12">
        <v>-24.263999999999982</v>
      </c>
      <c r="AB58" s="8">
        <v>-53662.747679999957</v>
      </c>
      <c r="AC58" s="12">
        <v>69.197999999999979</v>
      </c>
      <c r="AD58" s="8">
        <v>153039.68075999996</v>
      </c>
      <c r="AE58" s="12">
        <v>92.936000000000007</v>
      </c>
      <c r="AF58" s="8">
        <v>205539.11632</v>
      </c>
      <c r="AG58" s="12">
        <v>-23.738000000000028</v>
      </c>
      <c r="AH58" s="8">
        <v>-52499.435560000056</v>
      </c>
      <c r="AI58" s="12">
        <v>13.120000000000003</v>
      </c>
      <c r="AJ58" s="8">
        <v>29016.454400000006</v>
      </c>
      <c r="AK58" s="12">
        <v>92.552000000000007</v>
      </c>
      <c r="AL58" s="8">
        <v>204689.85424000002</v>
      </c>
      <c r="AM58" s="12">
        <v>-79.432000000000002</v>
      </c>
      <c r="AN58" s="8">
        <v>-175673.39984</v>
      </c>
      <c r="AO58" s="12">
        <v>14.529</v>
      </c>
      <c r="AP58" s="8">
        <v>32634.749219999998</v>
      </c>
      <c r="AQ58" s="12">
        <v>88.707999999999998</v>
      </c>
      <c r="AR58" s="8">
        <v>199254.13543999998</v>
      </c>
      <c r="AS58" s="12">
        <v>-74.179000000000002</v>
      </c>
      <c r="AT58" s="8">
        <v>-166619.38621999999</v>
      </c>
      <c r="AU58" s="12">
        <v>1.1020000000000008</v>
      </c>
      <c r="AV58" s="8">
        <v>2475.2903600000013</v>
      </c>
      <c r="AW58" s="12">
        <v>88.707999999999998</v>
      </c>
      <c r="AX58" s="8">
        <v>199254.13543999998</v>
      </c>
      <c r="AY58" s="12">
        <v>-87.605999999999995</v>
      </c>
      <c r="AZ58" s="8">
        <v>-196778.84507999997</v>
      </c>
      <c r="BA58" s="12">
        <v>46.567606124102745</v>
      </c>
      <c r="BB58" s="8">
        <v>104599.2255238371</v>
      </c>
      <c r="BC58" s="12">
        <v>88.707999999999998</v>
      </c>
      <c r="BD58" s="8">
        <v>199254.13543999998</v>
      </c>
      <c r="BE58" s="12">
        <v>-42.140393875897253</v>
      </c>
      <c r="BF58" s="8">
        <v>-94654.909916162884</v>
      </c>
      <c r="BG58" s="12">
        <v>115.61499999999999</v>
      </c>
      <c r="BH58" s="8">
        <v>259692.10069999998</v>
      </c>
      <c r="BI58" s="12">
        <v>107.07</v>
      </c>
      <c r="BJ58" s="8">
        <v>240498.49259999997</v>
      </c>
      <c r="BK58" s="12">
        <v>8.5450000000000017</v>
      </c>
      <c r="BL58" s="8">
        <v>19193.608100000001</v>
      </c>
      <c r="BM58" s="12">
        <v>136.41014878593879</v>
      </c>
      <c r="BN58" s="8">
        <v>306401.74799999996</v>
      </c>
      <c r="BO58" s="12">
        <v>131.46732229830204</v>
      </c>
      <c r="BP58" s="8">
        <v>295299.27</v>
      </c>
      <c r="BQ58" s="12">
        <v>4.9428264876367507</v>
      </c>
      <c r="BR58" s="8">
        <v>11102.477999999915</v>
      </c>
      <c r="BS58" s="12">
        <v>121.86500000000001</v>
      </c>
      <c r="BT58" s="8">
        <v>273730.72570000001</v>
      </c>
      <c r="BU58" s="12">
        <v>116.348</v>
      </c>
      <c r="BV58" s="8">
        <v>261338.55063999997</v>
      </c>
      <c r="BW58" s="12">
        <v>5.5170000000000101</v>
      </c>
      <c r="BX58" s="8">
        <v>12392.175060000021</v>
      </c>
      <c r="BY58" s="12">
        <f t="shared" ref="BY58:BY63" si="47">E58+K58+Q58+W58+AC58+AI58+AO58+AU58+BA58+BG58+BM58+BS58</f>
        <v>1327.8297549100416</v>
      </c>
      <c r="BZ58" s="8">
        <f t="shared" si="42"/>
        <v>2951726.0699238367</v>
      </c>
      <c r="CA58" s="12">
        <f t="shared" si="43"/>
        <v>1206.9933222983018</v>
      </c>
      <c r="CB58" s="8">
        <f t="shared" si="44"/>
        <v>2690872.6536399997</v>
      </c>
      <c r="CC58" s="12">
        <f t="shared" si="45"/>
        <v>120.83643261173958</v>
      </c>
      <c r="CD58" s="19">
        <f t="shared" si="46"/>
        <v>260853.41628383729</v>
      </c>
      <c r="CE58" s="26"/>
      <c r="CF58" s="17"/>
      <c r="CG58" s="18"/>
    </row>
    <row r="59" spans="1:85" s="1" customFormat="1" x14ac:dyDescent="0.25">
      <c r="A59" s="51"/>
      <c r="B59" s="2" t="s">
        <v>2</v>
      </c>
      <c r="C59" s="3" t="s">
        <v>8</v>
      </c>
      <c r="D59" s="81"/>
      <c r="E59" s="12">
        <v>0.12</v>
      </c>
      <c r="F59" s="8">
        <v>265.39439999999996</v>
      </c>
      <c r="G59" s="12">
        <v>0.12</v>
      </c>
      <c r="H59" s="8">
        <v>265.39439999999996</v>
      </c>
      <c r="I59" s="12">
        <v>0</v>
      </c>
      <c r="J59" s="8">
        <v>0</v>
      </c>
      <c r="K59" s="12">
        <v>27.213999999999999</v>
      </c>
      <c r="L59" s="8">
        <v>60187.026679999995</v>
      </c>
      <c r="M59" s="12">
        <v>27.213999999999999</v>
      </c>
      <c r="N59" s="8">
        <v>60187.026679999995</v>
      </c>
      <c r="O59" s="12">
        <v>0</v>
      </c>
      <c r="P59" s="8">
        <v>0</v>
      </c>
      <c r="Q59" s="12">
        <v>16.986999999999998</v>
      </c>
      <c r="R59" s="8">
        <v>37568.788939999991</v>
      </c>
      <c r="S59" s="12">
        <v>16.986999999999998</v>
      </c>
      <c r="T59" s="8">
        <v>37568.788939999991</v>
      </c>
      <c r="U59" s="12">
        <v>0</v>
      </c>
      <c r="V59" s="8">
        <v>0</v>
      </c>
      <c r="W59" s="12">
        <v>60.052</v>
      </c>
      <c r="X59" s="8">
        <v>132812.20423999999</v>
      </c>
      <c r="Y59" s="12">
        <v>60.052</v>
      </c>
      <c r="Z59" s="8">
        <v>132812.20423999999</v>
      </c>
      <c r="AA59" s="12">
        <v>0</v>
      </c>
      <c r="AB59" s="8">
        <v>0</v>
      </c>
      <c r="AC59" s="12">
        <v>49.808999999999997</v>
      </c>
      <c r="AD59" s="8">
        <v>110158.58057999999</v>
      </c>
      <c r="AE59" s="12">
        <v>49.808999999999997</v>
      </c>
      <c r="AF59" s="8">
        <v>110158.58057999999</v>
      </c>
      <c r="AG59" s="12">
        <v>0</v>
      </c>
      <c r="AH59" s="8">
        <v>0</v>
      </c>
      <c r="AI59" s="12">
        <v>48.649000000000001</v>
      </c>
      <c r="AJ59" s="8">
        <v>107593.10137999999</v>
      </c>
      <c r="AK59" s="12">
        <v>48.649000000000001</v>
      </c>
      <c r="AL59" s="8">
        <v>107593.10137999999</v>
      </c>
      <c r="AM59" s="12">
        <v>0</v>
      </c>
      <c r="AN59" s="8">
        <v>0</v>
      </c>
      <c r="AO59" s="12">
        <v>30.228999999999999</v>
      </c>
      <c r="AP59" s="8">
        <v>67899.775219999996</v>
      </c>
      <c r="AQ59" s="12">
        <v>30.228999999999999</v>
      </c>
      <c r="AR59" s="8">
        <v>67899.775219999996</v>
      </c>
      <c r="AS59" s="12">
        <v>0</v>
      </c>
      <c r="AT59" s="8">
        <v>0</v>
      </c>
      <c r="AU59" s="12">
        <v>36.293999999999997</v>
      </c>
      <c r="AV59" s="8">
        <v>81522.856919999991</v>
      </c>
      <c r="AW59" s="12">
        <v>36.293999999999997</v>
      </c>
      <c r="AX59" s="8">
        <v>81522.856919999991</v>
      </c>
      <c r="AY59" s="12">
        <v>0</v>
      </c>
      <c r="AZ59" s="8">
        <v>0</v>
      </c>
      <c r="BA59" s="12">
        <v>38.997999999999998</v>
      </c>
      <c r="BB59" s="8">
        <v>87596.527639999986</v>
      </c>
      <c r="BC59" s="12">
        <v>38.997999999999998</v>
      </c>
      <c r="BD59" s="8">
        <v>87596.527639999986</v>
      </c>
      <c r="BE59" s="12">
        <v>0</v>
      </c>
      <c r="BF59" s="8">
        <v>0</v>
      </c>
      <c r="BG59" s="12">
        <v>43.24</v>
      </c>
      <c r="BH59" s="8">
        <v>97124.823199999999</v>
      </c>
      <c r="BI59" s="12">
        <v>43.24</v>
      </c>
      <c r="BJ59" s="8">
        <v>97124.823199999999</v>
      </c>
      <c r="BK59" s="12">
        <v>0</v>
      </c>
      <c r="BL59" s="8">
        <v>0</v>
      </c>
      <c r="BM59" s="12">
        <v>30.689851214061207</v>
      </c>
      <c r="BN59" s="8">
        <v>68934.929999999993</v>
      </c>
      <c r="BO59" s="12">
        <v>30.689851214061207</v>
      </c>
      <c r="BP59" s="8">
        <v>68934.929999999993</v>
      </c>
      <c r="BQ59" s="12">
        <v>0</v>
      </c>
      <c r="BR59" s="8">
        <v>0</v>
      </c>
      <c r="BS59" s="12">
        <v>30.242000000000001</v>
      </c>
      <c r="BT59" s="8">
        <v>67928.975559999992</v>
      </c>
      <c r="BU59" s="12">
        <v>30.242000000000001</v>
      </c>
      <c r="BV59" s="8">
        <v>67928.975559999992</v>
      </c>
      <c r="BW59" s="12">
        <v>0</v>
      </c>
      <c r="BX59" s="8">
        <v>0</v>
      </c>
      <c r="BY59" s="12">
        <f t="shared" si="47"/>
        <v>412.52385121406121</v>
      </c>
      <c r="BZ59" s="8">
        <f t="shared" si="42"/>
        <v>919592.9847599999</v>
      </c>
      <c r="CA59" s="12">
        <f t="shared" si="43"/>
        <v>412.52385121406121</v>
      </c>
      <c r="CB59" s="8">
        <f t="shared" si="44"/>
        <v>919592.9847599999</v>
      </c>
      <c r="CC59" s="12">
        <f t="shared" si="45"/>
        <v>0</v>
      </c>
      <c r="CD59" s="19">
        <f t="shared" si="46"/>
        <v>0</v>
      </c>
      <c r="CE59" s="26"/>
      <c r="CF59" s="17"/>
      <c r="CG59" s="18"/>
    </row>
    <row r="60" spans="1:85" s="1" customFormat="1" x14ac:dyDescent="0.25">
      <c r="A60" s="51" t="s">
        <v>22</v>
      </c>
      <c r="B60" s="2" t="s">
        <v>1</v>
      </c>
      <c r="C60" s="3" t="s">
        <v>8</v>
      </c>
      <c r="D60" s="81"/>
      <c r="E60" s="12">
        <v>29.84</v>
      </c>
      <c r="F60" s="8">
        <v>65994.7408</v>
      </c>
      <c r="G60" s="12">
        <v>29.84</v>
      </c>
      <c r="H60" s="8">
        <v>65994.7408</v>
      </c>
      <c r="I60" s="12">
        <v>0</v>
      </c>
      <c r="J60" s="8">
        <v>0</v>
      </c>
      <c r="K60" s="12">
        <v>33.39</v>
      </c>
      <c r="L60" s="8">
        <v>73845.991800000003</v>
      </c>
      <c r="M60" s="12">
        <v>33.39</v>
      </c>
      <c r="N60" s="8">
        <v>73845.991800000003</v>
      </c>
      <c r="O60" s="12">
        <v>0</v>
      </c>
      <c r="P60" s="8">
        <v>0</v>
      </c>
      <c r="Q60" s="12">
        <v>24.259999999999998</v>
      </c>
      <c r="R60" s="8">
        <v>53653.901199999993</v>
      </c>
      <c r="S60" s="12">
        <v>24.259999999999998</v>
      </c>
      <c r="T60" s="8">
        <v>53653.901199999993</v>
      </c>
      <c r="U60" s="12">
        <v>0</v>
      </c>
      <c r="V60" s="8">
        <v>0</v>
      </c>
      <c r="W60" s="12">
        <v>35.515999999999998</v>
      </c>
      <c r="X60" s="8">
        <v>78547.895919999995</v>
      </c>
      <c r="Y60" s="12">
        <v>35.515999999999998</v>
      </c>
      <c r="Z60" s="8">
        <v>78547.895919999995</v>
      </c>
      <c r="AA60" s="12">
        <v>0</v>
      </c>
      <c r="AB60" s="8">
        <v>0</v>
      </c>
      <c r="AC60" s="12">
        <v>8.4600000000000009</v>
      </c>
      <c r="AD60" s="8">
        <v>18710.305200000003</v>
      </c>
      <c r="AE60" s="12">
        <v>8.4600000000000009</v>
      </c>
      <c r="AF60" s="8">
        <v>18710.305200000003</v>
      </c>
      <c r="AG60" s="12">
        <v>0</v>
      </c>
      <c r="AH60" s="8">
        <v>0</v>
      </c>
      <c r="AI60" s="12">
        <v>0</v>
      </c>
      <c r="AJ60" s="8">
        <v>0</v>
      </c>
      <c r="AK60" s="12">
        <v>0</v>
      </c>
      <c r="AL60" s="8">
        <v>0</v>
      </c>
      <c r="AM60" s="12">
        <v>0</v>
      </c>
      <c r="AN60" s="8">
        <v>0</v>
      </c>
      <c r="AO60" s="12">
        <v>0</v>
      </c>
      <c r="AP60" s="8">
        <v>0</v>
      </c>
      <c r="AQ60" s="12">
        <v>0</v>
      </c>
      <c r="AR60" s="8">
        <v>0</v>
      </c>
      <c r="AS60" s="12">
        <v>0</v>
      </c>
      <c r="AT60" s="8">
        <v>0</v>
      </c>
      <c r="AU60" s="12">
        <v>0</v>
      </c>
      <c r="AV60" s="8">
        <v>0</v>
      </c>
      <c r="AW60" s="12">
        <v>0</v>
      </c>
      <c r="AX60" s="8">
        <v>0</v>
      </c>
      <c r="AY60" s="12">
        <v>0</v>
      </c>
      <c r="AZ60" s="8">
        <v>0</v>
      </c>
      <c r="BA60" s="12">
        <v>1.6885938758971273</v>
      </c>
      <c r="BB60" s="8">
        <v>3792.8857921626091</v>
      </c>
      <c r="BC60" s="12">
        <v>1.6885938758971273</v>
      </c>
      <c r="BD60" s="8">
        <v>3792.8857921626091</v>
      </c>
      <c r="BE60" s="12">
        <v>0</v>
      </c>
      <c r="BF60" s="8">
        <v>0</v>
      </c>
      <c r="BG60" s="12">
        <v>5.7990000000000004</v>
      </c>
      <c r="BH60" s="8">
        <v>13025.597819999999</v>
      </c>
      <c r="BI60" s="12">
        <v>5.7990000000000004</v>
      </c>
      <c r="BJ60" s="8">
        <v>13025.597819999999</v>
      </c>
      <c r="BK60" s="12">
        <v>0</v>
      </c>
      <c r="BL60" s="8">
        <v>0</v>
      </c>
      <c r="BM60" s="12">
        <v>29.661000000000001</v>
      </c>
      <c r="BN60" s="8">
        <v>66623.94498</v>
      </c>
      <c r="BO60" s="12">
        <v>29.661000000000001</v>
      </c>
      <c r="BP60" s="8">
        <v>66623.94498</v>
      </c>
      <c r="BQ60" s="12">
        <v>0</v>
      </c>
      <c r="BR60" s="8">
        <v>0</v>
      </c>
      <c r="BS60" s="12">
        <v>19.652000000000001</v>
      </c>
      <c r="BT60" s="8">
        <v>44141.929360000002</v>
      </c>
      <c r="BU60" s="12">
        <v>19.652000000000001</v>
      </c>
      <c r="BV60" s="8">
        <v>44141.929360000002</v>
      </c>
      <c r="BW60" s="12">
        <v>0</v>
      </c>
      <c r="BX60" s="8">
        <v>0</v>
      </c>
      <c r="BY60" s="12">
        <f t="shared" si="47"/>
        <v>188.26659387589717</v>
      </c>
      <c r="BZ60" s="8">
        <f t="shared" si="42"/>
        <v>418337.19287216262</v>
      </c>
      <c r="CA60" s="12">
        <f t="shared" si="43"/>
        <v>188.26659387589717</v>
      </c>
      <c r="CB60" s="8">
        <f t="shared" si="44"/>
        <v>418337.19287216262</v>
      </c>
      <c r="CC60" s="12">
        <f t="shared" si="45"/>
        <v>0</v>
      </c>
      <c r="CD60" s="19">
        <f t="shared" si="46"/>
        <v>0</v>
      </c>
      <c r="CE60" s="26"/>
      <c r="CF60" s="17"/>
      <c r="CG60" s="18"/>
    </row>
    <row r="61" spans="1:85" s="1" customFormat="1" x14ac:dyDescent="0.25">
      <c r="A61" s="51"/>
      <c r="B61" s="2" t="s">
        <v>2</v>
      </c>
      <c r="C61" s="3" t="s">
        <v>8</v>
      </c>
      <c r="D61" s="81"/>
      <c r="E61" s="12">
        <v>0</v>
      </c>
      <c r="F61" s="8">
        <v>0</v>
      </c>
      <c r="G61" s="12">
        <v>0</v>
      </c>
      <c r="H61" s="8">
        <v>0</v>
      </c>
      <c r="I61" s="12">
        <v>0</v>
      </c>
      <c r="J61" s="8">
        <v>0</v>
      </c>
      <c r="K61" s="12">
        <v>0</v>
      </c>
      <c r="L61" s="8">
        <v>0</v>
      </c>
      <c r="M61" s="12">
        <v>0</v>
      </c>
      <c r="N61" s="8">
        <v>0</v>
      </c>
      <c r="O61" s="12">
        <v>0</v>
      </c>
      <c r="P61" s="8">
        <v>0</v>
      </c>
      <c r="Q61" s="12">
        <v>0</v>
      </c>
      <c r="R61" s="8">
        <v>0</v>
      </c>
      <c r="S61" s="12">
        <v>0</v>
      </c>
      <c r="T61" s="8">
        <v>0</v>
      </c>
      <c r="U61" s="12">
        <v>0</v>
      </c>
      <c r="V61" s="8">
        <v>0</v>
      </c>
      <c r="W61" s="12">
        <v>0</v>
      </c>
      <c r="X61" s="8">
        <v>0</v>
      </c>
      <c r="Y61" s="12">
        <v>0</v>
      </c>
      <c r="Z61" s="8">
        <v>0</v>
      </c>
      <c r="AA61" s="12">
        <v>0</v>
      </c>
      <c r="AB61" s="8">
        <v>0</v>
      </c>
      <c r="AC61" s="12">
        <v>0</v>
      </c>
      <c r="AD61" s="8">
        <v>0</v>
      </c>
      <c r="AE61" s="12">
        <v>0</v>
      </c>
      <c r="AF61" s="8">
        <v>0</v>
      </c>
      <c r="AG61" s="12">
        <v>0</v>
      </c>
      <c r="AH61" s="8">
        <v>0</v>
      </c>
      <c r="AI61" s="12">
        <v>0</v>
      </c>
      <c r="AJ61" s="8">
        <v>0</v>
      </c>
      <c r="AK61" s="12">
        <v>0</v>
      </c>
      <c r="AL61" s="8">
        <v>0</v>
      </c>
      <c r="AM61" s="12">
        <v>0</v>
      </c>
      <c r="AN61" s="8">
        <v>0</v>
      </c>
      <c r="AO61" s="12">
        <v>0</v>
      </c>
      <c r="AP61" s="8">
        <v>0</v>
      </c>
      <c r="AQ61" s="12">
        <v>0</v>
      </c>
      <c r="AR61" s="8">
        <v>0</v>
      </c>
      <c r="AS61" s="12">
        <v>0</v>
      </c>
      <c r="AT61" s="8">
        <v>0</v>
      </c>
      <c r="AU61" s="12">
        <v>0</v>
      </c>
      <c r="AV61" s="8">
        <v>0</v>
      </c>
      <c r="AW61" s="12">
        <v>0</v>
      </c>
      <c r="AX61" s="8">
        <v>0</v>
      </c>
      <c r="AY61" s="12">
        <v>0</v>
      </c>
      <c r="AZ61" s="8">
        <v>0</v>
      </c>
      <c r="BA61" s="12">
        <v>2.7048000000000001</v>
      </c>
      <c r="BB61" s="8">
        <v>6075.4676639999998</v>
      </c>
      <c r="BC61" s="12">
        <v>2.7048000000000001</v>
      </c>
      <c r="BD61" s="8">
        <v>6075.4676639999998</v>
      </c>
      <c r="BE61" s="12">
        <v>0</v>
      </c>
      <c r="BF61" s="8">
        <v>0</v>
      </c>
      <c r="BG61" s="12">
        <v>2.2530000000000001</v>
      </c>
      <c r="BH61" s="8">
        <v>5060.64354</v>
      </c>
      <c r="BI61" s="12">
        <v>2.2530000000000001</v>
      </c>
      <c r="BJ61" s="8">
        <v>5060.64354</v>
      </c>
      <c r="BK61" s="12">
        <v>0</v>
      </c>
      <c r="BL61" s="8">
        <v>0</v>
      </c>
      <c r="BM61" s="12">
        <v>1.996</v>
      </c>
      <c r="BN61" s="8">
        <v>4483.3752799999993</v>
      </c>
      <c r="BO61" s="12">
        <v>1.996</v>
      </c>
      <c r="BP61" s="8">
        <v>4483.3752799999993</v>
      </c>
      <c r="BQ61" s="12">
        <v>0</v>
      </c>
      <c r="BR61" s="8">
        <v>0</v>
      </c>
      <c r="BS61" s="12">
        <v>1.3520000000000001</v>
      </c>
      <c r="BT61" s="8">
        <v>3036.83536</v>
      </c>
      <c r="BU61" s="12">
        <v>1.3520000000000001</v>
      </c>
      <c r="BV61" s="8">
        <v>3036.83536</v>
      </c>
      <c r="BW61" s="12">
        <v>0</v>
      </c>
      <c r="BX61" s="8">
        <v>0</v>
      </c>
      <c r="BY61" s="12">
        <f t="shared" si="47"/>
        <v>8.3058000000000014</v>
      </c>
      <c r="BZ61" s="8">
        <f t="shared" si="42"/>
        <v>18656.321844000002</v>
      </c>
      <c r="CA61" s="12">
        <f t="shared" si="43"/>
        <v>8.3058000000000014</v>
      </c>
      <c r="CB61" s="8">
        <f t="shared" si="44"/>
        <v>18656.321844000002</v>
      </c>
      <c r="CC61" s="12">
        <f t="shared" si="45"/>
        <v>0</v>
      </c>
      <c r="CD61" s="19">
        <f t="shared" si="46"/>
        <v>0</v>
      </c>
      <c r="CE61" s="26"/>
      <c r="CF61" s="17"/>
      <c r="CG61" s="18"/>
    </row>
    <row r="62" spans="1:85" s="1" customFormat="1" x14ac:dyDescent="0.25">
      <c r="A62" s="52" t="s">
        <v>20</v>
      </c>
      <c r="B62" s="9" t="s">
        <v>23</v>
      </c>
      <c r="C62" s="10" t="s">
        <v>8</v>
      </c>
      <c r="D62" s="81"/>
      <c r="E62" s="12">
        <v>0.88200000000000001</v>
      </c>
      <c r="F62" s="8">
        <v>1950.6488399999998</v>
      </c>
      <c r="G62" s="12">
        <v>0.88200000000000001</v>
      </c>
      <c r="H62" s="8">
        <v>1950.6488399999998</v>
      </c>
      <c r="I62" s="12">
        <v>0</v>
      </c>
      <c r="J62" s="8">
        <v>0</v>
      </c>
      <c r="K62" s="12">
        <v>0.88200000000000001</v>
      </c>
      <c r="L62" s="8">
        <v>1950.6488399999998</v>
      </c>
      <c r="M62" s="12">
        <v>0.88200000000000001</v>
      </c>
      <c r="N62" s="8">
        <v>1950.6488399999998</v>
      </c>
      <c r="O62" s="12">
        <v>0</v>
      </c>
      <c r="P62" s="8">
        <v>0</v>
      </c>
      <c r="Q62" s="12">
        <v>0.88200000000000001</v>
      </c>
      <c r="R62" s="8">
        <v>1950.6488399999998</v>
      </c>
      <c r="S62" s="12">
        <v>0.88200000000000001</v>
      </c>
      <c r="T62" s="8">
        <v>1950.6488399999998</v>
      </c>
      <c r="U62" s="12">
        <v>0</v>
      </c>
      <c r="V62" s="8">
        <v>0</v>
      </c>
      <c r="W62" s="12">
        <v>0.88200000000000001</v>
      </c>
      <c r="X62" s="8">
        <v>1950.6488399999998</v>
      </c>
      <c r="Y62" s="12">
        <v>0.88200000000000001</v>
      </c>
      <c r="Z62" s="8">
        <v>1950.6488399999998</v>
      </c>
      <c r="AA62" s="12">
        <v>0</v>
      </c>
      <c r="AB62" s="8">
        <v>0</v>
      </c>
      <c r="AC62" s="12">
        <v>0.88200000000000001</v>
      </c>
      <c r="AD62" s="8">
        <v>1950.6488399999998</v>
      </c>
      <c r="AE62" s="12">
        <v>0.88200000000000001</v>
      </c>
      <c r="AF62" s="8">
        <v>1950.6488399999998</v>
      </c>
      <c r="AG62" s="12">
        <v>0</v>
      </c>
      <c r="AH62" s="8">
        <v>0</v>
      </c>
      <c r="AI62" s="12">
        <v>0.88200000000000001</v>
      </c>
      <c r="AJ62" s="8">
        <v>1950.6488399999998</v>
      </c>
      <c r="AK62" s="12">
        <v>0.88200000000000001</v>
      </c>
      <c r="AL62" s="8">
        <v>1950.6488399999998</v>
      </c>
      <c r="AM62" s="12">
        <v>0</v>
      </c>
      <c r="AN62" s="8">
        <v>0</v>
      </c>
      <c r="AO62" s="12">
        <v>0.34</v>
      </c>
      <c r="AP62" s="8">
        <v>763.70119999999997</v>
      </c>
      <c r="AQ62" s="12">
        <v>0.34</v>
      </c>
      <c r="AR62" s="8">
        <v>763.70119999999997</v>
      </c>
      <c r="AS62" s="12">
        <v>0</v>
      </c>
      <c r="AT62" s="8">
        <v>0</v>
      </c>
      <c r="AU62" s="12">
        <v>0.54700000000000004</v>
      </c>
      <c r="AV62" s="8">
        <v>1228.6604600000001</v>
      </c>
      <c r="AW62" s="12">
        <v>0.54700000000000004</v>
      </c>
      <c r="AX62" s="8">
        <v>1228.6604600000001</v>
      </c>
      <c r="AY62" s="12">
        <v>0</v>
      </c>
      <c r="AZ62" s="8">
        <v>0</v>
      </c>
      <c r="BA62" s="12">
        <v>0.58499999999999996</v>
      </c>
      <c r="BB62" s="8">
        <v>1314.0152999999998</v>
      </c>
      <c r="BC62" s="12">
        <v>0.58499999999999996</v>
      </c>
      <c r="BD62" s="8">
        <v>1314.0152999999998</v>
      </c>
      <c r="BE62" s="12">
        <v>0</v>
      </c>
      <c r="BF62" s="8">
        <v>0</v>
      </c>
      <c r="BG62" s="12">
        <v>0.27900000000000003</v>
      </c>
      <c r="BH62" s="8">
        <v>626.68421999999998</v>
      </c>
      <c r="BI62" s="12">
        <v>0.27900000000000003</v>
      </c>
      <c r="BJ62" s="8">
        <v>626.68421999999998</v>
      </c>
      <c r="BK62" s="12">
        <v>0</v>
      </c>
      <c r="BL62" s="8">
        <v>0</v>
      </c>
      <c r="BM62" s="12">
        <v>0.91500000000000004</v>
      </c>
      <c r="BN62" s="8">
        <v>2055.2547</v>
      </c>
      <c r="BO62" s="12">
        <v>0.91500000000000004</v>
      </c>
      <c r="BP62" s="8">
        <v>2055.2547</v>
      </c>
      <c r="BQ62" s="12">
        <v>0</v>
      </c>
      <c r="BR62" s="8">
        <v>0</v>
      </c>
      <c r="BS62" s="12">
        <v>0.58499999999999996</v>
      </c>
      <c r="BT62" s="8">
        <v>1314.0152999999998</v>
      </c>
      <c r="BU62" s="12">
        <v>0.58499999999999996</v>
      </c>
      <c r="BV62" s="8">
        <v>1314.0152999999998</v>
      </c>
      <c r="BW62" s="12">
        <v>0</v>
      </c>
      <c r="BX62" s="8">
        <v>0</v>
      </c>
      <c r="BY62" s="12">
        <f t="shared" si="47"/>
        <v>8.5429999999999993</v>
      </c>
      <c r="BZ62" s="8">
        <f t="shared" si="42"/>
        <v>19006.224219999996</v>
      </c>
      <c r="CA62" s="12">
        <f t="shared" si="43"/>
        <v>8.5429999999999993</v>
      </c>
      <c r="CB62" s="8">
        <f t="shared" si="44"/>
        <v>19006.224219999996</v>
      </c>
      <c r="CC62" s="12">
        <f t="shared" si="45"/>
        <v>0</v>
      </c>
      <c r="CD62" s="19">
        <f t="shared" si="46"/>
        <v>0</v>
      </c>
      <c r="CE62" s="26"/>
      <c r="CF62" s="17"/>
      <c r="CG62" s="18"/>
    </row>
    <row r="63" spans="1:85" s="1" customFormat="1" ht="15.75" thickBot="1" x14ac:dyDescent="0.3">
      <c r="A63" s="53"/>
      <c r="B63" s="4" t="s">
        <v>24</v>
      </c>
      <c r="C63" s="5" t="s">
        <v>8</v>
      </c>
      <c r="D63" s="82"/>
      <c r="E63" s="24">
        <v>0</v>
      </c>
      <c r="F63" s="11">
        <v>0</v>
      </c>
      <c r="G63" s="24">
        <v>0</v>
      </c>
      <c r="H63" s="11">
        <v>0</v>
      </c>
      <c r="I63" s="24">
        <v>0</v>
      </c>
      <c r="J63" s="11">
        <v>0</v>
      </c>
      <c r="K63" s="24">
        <v>0</v>
      </c>
      <c r="L63" s="11">
        <v>0</v>
      </c>
      <c r="M63" s="24">
        <v>0</v>
      </c>
      <c r="N63" s="11">
        <v>0</v>
      </c>
      <c r="O63" s="24">
        <v>0</v>
      </c>
      <c r="P63" s="11">
        <v>0</v>
      </c>
      <c r="Q63" s="24">
        <v>0</v>
      </c>
      <c r="R63" s="11">
        <v>0</v>
      </c>
      <c r="S63" s="24">
        <v>0</v>
      </c>
      <c r="T63" s="11">
        <v>0</v>
      </c>
      <c r="U63" s="24">
        <v>0</v>
      </c>
      <c r="V63" s="11">
        <v>0</v>
      </c>
      <c r="W63" s="24">
        <v>0</v>
      </c>
      <c r="X63" s="11">
        <v>0</v>
      </c>
      <c r="Y63" s="24">
        <v>0</v>
      </c>
      <c r="Z63" s="11">
        <v>0</v>
      </c>
      <c r="AA63" s="24">
        <v>0</v>
      </c>
      <c r="AB63" s="11">
        <v>0</v>
      </c>
      <c r="AC63" s="24">
        <v>0.191</v>
      </c>
      <c r="AD63" s="11">
        <v>422.41942</v>
      </c>
      <c r="AE63" s="24">
        <v>0.191</v>
      </c>
      <c r="AF63" s="11">
        <v>422.41942</v>
      </c>
      <c r="AG63" s="24">
        <v>0</v>
      </c>
      <c r="AH63" s="11">
        <v>0</v>
      </c>
      <c r="AI63" s="24">
        <v>0</v>
      </c>
      <c r="AJ63" s="11">
        <v>0</v>
      </c>
      <c r="AK63" s="24">
        <v>0</v>
      </c>
      <c r="AL63" s="11">
        <v>0</v>
      </c>
      <c r="AM63" s="24">
        <v>0</v>
      </c>
      <c r="AN63" s="11">
        <v>0</v>
      </c>
      <c r="AO63" s="24">
        <v>0</v>
      </c>
      <c r="AP63" s="11">
        <v>0</v>
      </c>
      <c r="AQ63" s="24">
        <v>0</v>
      </c>
      <c r="AR63" s="11">
        <v>0</v>
      </c>
      <c r="AS63" s="24">
        <v>0</v>
      </c>
      <c r="AT63" s="11">
        <v>0</v>
      </c>
      <c r="AU63" s="24">
        <v>0</v>
      </c>
      <c r="AV63" s="11">
        <v>0</v>
      </c>
      <c r="AW63" s="24">
        <v>0</v>
      </c>
      <c r="AX63" s="11">
        <v>0</v>
      </c>
      <c r="AY63" s="24">
        <v>0</v>
      </c>
      <c r="AZ63" s="11">
        <v>0</v>
      </c>
      <c r="BA63" s="24"/>
      <c r="BB63" s="11"/>
      <c r="BC63" s="24"/>
      <c r="BD63" s="11"/>
      <c r="BE63" s="24"/>
      <c r="BF63" s="11"/>
      <c r="BG63" s="24">
        <v>0</v>
      </c>
      <c r="BH63" s="11">
        <v>0</v>
      </c>
      <c r="BI63" s="24">
        <v>0</v>
      </c>
      <c r="BJ63" s="11">
        <v>0</v>
      </c>
      <c r="BK63" s="24">
        <v>0</v>
      </c>
      <c r="BL63" s="11">
        <v>0</v>
      </c>
      <c r="BM63" s="24">
        <v>0</v>
      </c>
      <c r="BN63" s="11">
        <v>0</v>
      </c>
      <c r="BO63" s="24">
        <v>0</v>
      </c>
      <c r="BP63" s="11">
        <v>0</v>
      </c>
      <c r="BQ63" s="24">
        <v>0</v>
      </c>
      <c r="BR63" s="11">
        <v>0</v>
      </c>
      <c r="BS63" s="24">
        <v>0</v>
      </c>
      <c r="BT63" s="11">
        <v>0</v>
      </c>
      <c r="BU63" s="24">
        <v>0</v>
      </c>
      <c r="BV63" s="11">
        <v>0</v>
      </c>
      <c r="BW63" s="24">
        <v>0</v>
      </c>
      <c r="BX63" s="11">
        <v>0</v>
      </c>
      <c r="BY63" s="24">
        <f t="shared" si="47"/>
        <v>0.191</v>
      </c>
      <c r="BZ63" s="11">
        <f t="shared" si="42"/>
        <v>422.41942</v>
      </c>
      <c r="CA63" s="24">
        <f t="shared" si="43"/>
        <v>0.191</v>
      </c>
      <c r="CB63" s="11">
        <f t="shared" si="44"/>
        <v>422.41942</v>
      </c>
      <c r="CC63" s="24">
        <f t="shared" si="45"/>
        <v>0</v>
      </c>
      <c r="CD63" s="25">
        <f t="shared" si="46"/>
        <v>0</v>
      </c>
      <c r="CE63" s="26"/>
      <c r="CF63" s="17"/>
      <c r="CG63" s="18"/>
    </row>
    <row r="64" spans="1:85" s="1" customFormat="1" ht="15.75" thickBot="1" x14ac:dyDescent="0.3">
      <c r="A64" s="54" t="s">
        <v>36</v>
      </c>
      <c r="B64" s="55"/>
      <c r="C64" s="6" t="s">
        <v>8</v>
      </c>
      <c r="D64" s="80">
        <v>0</v>
      </c>
      <c r="E64" s="38">
        <v>372.30399999999997</v>
      </c>
      <c r="F64" s="7">
        <v>823394.97247999988</v>
      </c>
      <c r="G64" s="13">
        <v>372.30399999999997</v>
      </c>
      <c r="H64" s="7">
        <v>823394.97247999988</v>
      </c>
      <c r="I64" s="13">
        <v>0</v>
      </c>
      <c r="J64" s="7">
        <v>0</v>
      </c>
      <c r="K64" s="38">
        <v>364.84199999999998</v>
      </c>
      <c r="L64" s="7">
        <v>806891.8640399999</v>
      </c>
      <c r="M64" s="13">
        <v>364.84199999999998</v>
      </c>
      <c r="N64" s="7">
        <v>806891.8640399999</v>
      </c>
      <c r="O64" s="13">
        <v>0</v>
      </c>
      <c r="P64" s="7">
        <v>0</v>
      </c>
      <c r="Q64" s="38">
        <v>315.01799999999997</v>
      </c>
      <c r="R64" s="7">
        <v>696700.10915999988</v>
      </c>
      <c r="S64" s="13">
        <v>315.01799999999997</v>
      </c>
      <c r="T64" s="7">
        <v>696700.10915999988</v>
      </c>
      <c r="U64" s="13">
        <v>0</v>
      </c>
      <c r="V64" s="7">
        <v>0</v>
      </c>
      <c r="W64" s="38">
        <v>237.06700000000001</v>
      </c>
      <c r="X64" s="7">
        <v>524302.11853999994</v>
      </c>
      <c r="Y64" s="13">
        <v>237.06700000000001</v>
      </c>
      <c r="Z64" s="7">
        <v>524302.11853999994</v>
      </c>
      <c r="AA64" s="13">
        <v>0</v>
      </c>
      <c r="AB64" s="7">
        <v>0</v>
      </c>
      <c r="AC64" s="38">
        <v>131.60400000000001</v>
      </c>
      <c r="AD64" s="7">
        <v>291058.03847999999</v>
      </c>
      <c r="AE64" s="13">
        <v>131.60400000000001</v>
      </c>
      <c r="AF64" s="7">
        <v>291058.03847999999</v>
      </c>
      <c r="AG64" s="13">
        <v>0</v>
      </c>
      <c r="AH64" s="7">
        <v>0</v>
      </c>
      <c r="AI64" s="38">
        <v>89.930999999999997</v>
      </c>
      <c r="AJ64" s="7">
        <v>198893.19821999999</v>
      </c>
      <c r="AK64" s="13">
        <v>89.930999999999997</v>
      </c>
      <c r="AL64" s="7">
        <v>198893.19821999999</v>
      </c>
      <c r="AM64" s="13">
        <v>0</v>
      </c>
      <c r="AN64" s="7">
        <v>0</v>
      </c>
      <c r="AO64" s="38">
        <v>60.194000000000003</v>
      </c>
      <c r="AP64" s="7">
        <v>135206.55892000001</v>
      </c>
      <c r="AQ64" s="13">
        <v>60.194000000000003</v>
      </c>
      <c r="AR64" s="7">
        <v>135206.55892000001</v>
      </c>
      <c r="AS64" s="13">
        <v>0</v>
      </c>
      <c r="AT64" s="7">
        <v>0</v>
      </c>
      <c r="AU64" s="38">
        <v>39.5</v>
      </c>
      <c r="AV64" s="7">
        <v>88724.11</v>
      </c>
      <c r="AW64" s="13">
        <v>39.5</v>
      </c>
      <c r="AX64" s="7">
        <v>88724.11</v>
      </c>
      <c r="AY64" s="13">
        <v>0</v>
      </c>
      <c r="AZ64" s="7">
        <v>0</v>
      </c>
      <c r="BA64" s="38">
        <v>110.20875881499965</v>
      </c>
      <c r="BB64" s="7">
        <v>247548.7098750759</v>
      </c>
      <c r="BC64" s="13">
        <v>110.20875881499965</v>
      </c>
      <c r="BD64" s="7">
        <v>247548.7098750759</v>
      </c>
      <c r="BE64" s="13">
        <v>0</v>
      </c>
      <c r="BF64" s="7">
        <v>0</v>
      </c>
      <c r="BG64" s="38">
        <v>199.88200000000001</v>
      </c>
      <c r="BH64" s="7">
        <v>448970.95075999998</v>
      </c>
      <c r="BI64" s="13">
        <v>199.88200000000001</v>
      </c>
      <c r="BJ64" s="7">
        <v>448970.95075999998</v>
      </c>
      <c r="BK64" s="13">
        <v>0</v>
      </c>
      <c r="BL64" s="7">
        <v>0</v>
      </c>
      <c r="BM64" s="38">
        <v>261.59800000000001</v>
      </c>
      <c r="BN64" s="7">
        <v>587596.19563999993</v>
      </c>
      <c r="BO64" s="13">
        <v>261.59800000000001</v>
      </c>
      <c r="BP64" s="7">
        <v>587596.19563999993</v>
      </c>
      <c r="BQ64" s="13">
        <v>0</v>
      </c>
      <c r="BR64" s="7">
        <v>0</v>
      </c>
      <c r="BS64" s="38">
        <v>292.15899999999999</v>
      </c>
      <c r="BT64" s="7">
        <v>656241.70261999988</v>
      </c>
      <c r="BU64" s="13">
        <v>292.15899999999999</v>
      </c>
      <c r="BV64" s="7">
        <v>656241.70261999988</v>
      </c>
      <c r="BW64" s="13">
        <v>0</v>
      </c>
      <c r="BX64" s="7">
        <v>0</v>
      </c>
      <c r="BY64" s="38">
        <f t="shared" ref="BY64:BY70" si="48">E64+K64+Q64+W64+AC64+AI64+AO64+AU64+BA64+BG64+BM64+BS64</f>
        <v>2474.3077588149999</v>
      </c>
      <c r="BZ64" s="7">
        <f t="shared" ref="BZ64:BZ70" si="49">F64+L64+R64+X64+AD64+AJ64+AP64+AV64+BB64+BH64+BN64+BT64</f>
        <v>5505528.5287350761</v>
      </c>
      <c r="CA64" s="13">
        <f t="shared" ref="CA64:CA70" si="50">G64+M64+S64+Y64+AE64+AK64+AQ64+AW64+BC64+BI64+BO64+BU64</f>
        <v>2474.3077588149999</v>
      </c>
      <c r="CB64" s="7">
        <f t="shared" ref="CB64:CB70" si="51">H64+N64+T64+Z64+AF64+AL64+AR64+AX64+BD64+BJ64+BP64+BV64</f>
        <v>5505528.5287350761</v>
      </c>
      <c r="CC64" s="13">
        <f t="shared" ref="CC64:CC70" si="52">I64+O64+U64+AA64+AG64+AM64+AS64+AY64+BE64+BK64+BQ64+BW64</f>
        <v>0</v>
      </c>
      <c r="CD64" s="14">
        <f t="shared" ref="CD64:CD70" si="53">J64+P64+V64+AB64+AH64+AN64+AT64+AZ64+BF64+BL64+BR64+BX64</f>
        <v>0</v>
      </c>
      <c r="CE64" s="28">
        <v>0</v>
      </c>
      <c r="CF64" s="15">
        <f>CC64+D64</f>
        <v>0</v>
      </c>
      <c r="CG64" s="16">
        <f>CD64+D64*2211.62</f>
        <v>0</v>
      </c>
    </row>
    <row r="65" spans="1:85" s="1" customFormat="1" x14ac:dyDescent="0.25">
      <c r="A65" s="51" t="s">
        <v>21</v>
      </c>
      <c r="B65" s="2" t="s">
        <v>1</v>
      </c>
      <c r="C65" s="3" t="s">
        <v>8</v>
      </c>
      <c r="D65" s="81"/>
      <c r="E65" s="12">
        <v>372.30399999999997</v>
      </c>
      <c r="F65" s="8">
        <v>823394.97247999988</v>
      </c>
      <c r="G65" s="12">
        <v>372.30399999999997</v>
      </c>
      <c r="H65" s="8">
        <v>823394.97247999988</v>
      </c>
      <c r="I65" s="12">
        <v>0</v>
      </c>
      <c r="J65" s="8">
        <v>0</v>
      </c>
      <c r="K65" s="12">
        <v>364.84199999999998</v>
      </c>
      <c r="L65" s="8">
        <v>806891.8640399999</v>
      </c>
      <c r="M65" s="12">
        <v>364.84199999999998</v>
      </c>
      <c r="N65" s="8">
        <v>806891.8640399999</v>
      </c>
      <c r="O65" s="12">
        <v>0</v>
      </c>
      <c r="P65" s="8">
        <v>0</v>
      </c>
      <c r="Q65" s="12">
        <v>315.01799999999997</v>
      </c>
      <c r="R65" s="8">
        <v>696700.10915999988</v>
      </c>
      <c r="S65" s="12">
        <v>315.01799999999997</v>
      </c>
      <c r="T65" s="8">
        <v>696700.10915999988</v>
      </c>
      <c r="U65" s="12">
        <v>0</v>
      </c>
      <c r="V65" s="8">
        <v>0</v>
      </c>
      <c r="W65" s="12">
        <v>237.06700000000001</v>
      </c>
      <c r="X65" s="8">
        <v>524302.11853999994</v>
      </c>
      <c r="Y65" s="12">
        <v>237.06700000000001</v>
      </c>
      <c r="Z65" s="8">
        <v>524302.11853999994</v>
      </c>
      <c r="AA65" s="12">
        <v>0</v>
      </c>
      <c r="AB65" s="8">
        <v>0</v>
      </c>
      <c r="AC65" s="12">
        <v>131.60400000000001</v>
      </c>
      <c r="AD65" s="8">
        <v>291058.03847999999</v>
      </c>
      <c r="AE65" s="12">
        <v>131.60400000000001</v>
      </c>
      <c r="AF65" s="8">
        <v>291058.03847999999</v>
      </c>
      <c r="AG65" s="12">
        <v>0</v>
      </c>
      <c r="AH65" s="8">
        <v>0</v>
      </c>
      <c r="AI65" s="12">
        <v>89.930999999999997</v>
      </c>
      <c r="AJ65" s="8">
        <v>198893.19821999999</v>
      </c>
      <c r="AK65" s="12">
        <v>89.930999999999997</v>
      </c>
      <c r="AL65" s="8">
        <v>198893.19821999999</v>
      </c>
      <c r="AM65" s="12">
        <v>0</v>
      </c>
      <c r="AN65" s="8">
        <v>0</v>
      </c>
      <c r="AO65" s="12">
        <v>60.194000000000003</v>
      </c>
      <c r="AP65" s="8">
        <v>135206.55892000001</v>
      </c>
      <c r="AQ65" s="12">
        <v>60.194000000000003</v>
      </c>
      <c r="AR65" s="8">
        <v>135206.55892000001</v>
      </c>
      <c r="AS65" s="12">
        <v>0</v>
      </c>
      <c r="AT65" s="8">
        <v>0</v>
      </c>
      <c r="AU65" s="12">
        <v>39.5</v>
      </c>
      <c r="AV65" s="8">
        <v>88724.11</v>
      </c>
      <c r="AW65" s="12">
        <v>39.5</v>
      </c>
      <c r="AX65" s="8">
        <v>88724.11</v>
      </c>
      <c r="AY65" s="12">
        <v>0</v>
      </c>
      <c r="AZ65" s="8">
        <v>0</v>
      </c>
      <c r="BA65" s="12">
        <v>110.209</v>
      </c>
      <c r="BB65" s="8">
        <v>247549.25162</v>
      </c>
      <c r="BC65" s="12">
        <v>110.209</v>
      </c>
      <c r="BD65" s="8">
        <v>247549.25162</v>
      </c>
      <c r="BE65" s="12">
        <v>0</v>
      </c>
      <c r="BF65" s="8">
        <v>0</v>
      </c>
      <c r="BG65" s="12">
        <v>199.88200000000001</v>
      </c>
      <c r="BH65" s="8">
        <v>448970.95075999998</v>
      </c>
      <c r="BI65" s="12">
        <v>199.88200000000001</v>
      </c>
      <c r="BJ65" s="8">
        <v>448970.95075999998</v>
      </c>
      <c r="BK65" s="12">
        <v>0</v>
      </c>
      <c r="BL65" s="8">
        <v>0</v>
      </c>
      <c r="BM65" s="12">
        <v>261.59800000000001</v>
      </c>
      <c r="BN65" s="8">
        <v>587596.19563999993</v>
      </c>
      <c r="BO65" s="12">
        <v>261.59800000000001</v>
      </c>
      <c r="BP65" s="8">
        <v>587596.19563999993</v>
      </c>
      <c r="BQ65" s="12">
        <v>0</v>
      </c>
      <c r="BR65" s="8">
        <v>0</v>
      </c>
      <c r="BS65" s="12">
        <v>292.15899999999999</v>
      </c>
      <c r="BT65" s="8">
        <v>656241.70261999988</v>
      </c>
      <c r="BU65" s="12">
        <v>292.15899999999999</v>
      </c>
      <c r="BV65" s="8">
        <v>656241.70261999988</v>
      </c>
      <c r="BW65" s="12">
        <v>0</v>
      </c>
      <c r="BX65" s="8">
        <v>0</v>
      </c>
      <c r="BY65" s="12">
        <f t="shared" si="48"/>
        <v>2474.3080000000004</v>
      </c>
      <c r="BZ65" s="8">
        <f t="shared" ref="BZ65:CB66" si="54">F65+L65+R65+X65+AD65+AJ65+AP65+AV65+BB65+BH65+BN65+BT65</f>
        <v>5505529.0704800002</v>
      </c>
      <c r="CA65" s="12">
        <f t="shared" si="54"/>
        <v>2474.3080000000004</v>
      </c>
      <c r="CB65" s="8">
        <f t="shared" si="54"/>
        <v>5505529.0704800002</v>
      </c>
      <c r="CC65" s="12">
        <f t="shared" si="52"/>
        <v>0</v>
      </c>
      <c r="CD65" s="19">
        <f t="shared" si="53"/>
        <v>0</v>
      </c>
      <c r="CE65" s="26"/>
      <c r="CF65" s="17"/>
      <c r="CG65" s="18"/>
    </row>
    <row r="66" spans="1:85" s="1" customFormat="1" x14ac:dyDescent="0.25">
      <c r="A66" s="51"/>
      <c r="B66" s="2" t="s">
        <v>2</v>
      </c>
      <c r="C66" s="3" t="s">
        <v>8</v>
      </c>
      <c r="D66" s="81"/>
      <c r="E66" s="12"/>
      <c r="F66" s="8"/>
      <c r="G66" s="12"/>
      <c r="H66" s="8"/>
      <c r="I66" s="12"/>
      <c r="J66" s="8"/>
      <c r="K66" s="12"/>
      <c r="L66" s="8"/>
      <c r="M66" s="12"/>
      <c r="N66" s="8"/>
      <c r="O66" s="12"/>
      <c r="P66" s="8"/>
      <c r="Q66" s="12"/>
      <c r="R66" s="8"/>
      <c r="S66" s="12"/>
      <c r="T66" s="8"/>
      <c r="U66" s="12"/>
      <c r="V66" s="8"/>
      <c r="W66" s="12"/>
      <c r="X66" s="8"/>
      <c r="Y66" s="12"/>
      <c r="Z66" s="8"/>
      <c r="AA66" s="12"/>
      <c r="AB66" s="8"/>
      <c r="AC66" s="12"/>
      <c r="AD66" s="8"/>
      <c r="AE66" s="12"/>
      <c r="AF66" s="8"/>
      <c r="AG66" s="12"/>
      <c r="AH66" s="8"/>
      <c r="AI66" s="12"/>
      <c r="AJ66" s="8"/>
      <c r="AK66" s="12"/>
      <c r="AL66" s="8"/>
      <c r="AM66" s="12"/>
      <c r="AN66" s="8"/>
      <c r="AO66" s="12"/>
      <c r="AP66" s="8"/>
      <c r="AQ66" s="12"/>
      <c r="AR66" s="8"/>
      <c r="AS66" s="12"/>
      <c r="AT66" s="8"/>
      <c r="AU66" s="12"/>
      <c r="AV66" s="8"/>
      <c r="AW66" s="12"/>
      <c r="AX66" s="8"/>
      <c r="AY66" s="12"/>
      <c r="AZ66" s="8"/>
      <c r="BA66" s="12"/>
      <c r="BB66" s="8"/>
      <c r="BC66" s="12"/>
      <c r="BD66" s="8"/>
      <c r="BE66" s="12"/>
      <c r="BF66" s="8"/>
      <c r="BG66" s="12"/>
      <c r="BH66" s="8"/>
      <c r="BI66" s="12"/>
      <c r="BJ66" s="8"/>
      <c r="BK66" s="12"/>
      <c r="BL66" s="8"/>
      <c r="BM66" s="12"/>
      <c r="BN66" s="8"/>
      <c r="BO66" s="12"/>
      <c r="BP66" s="8"/>
      <c r="BQ66" s="12"/>
      <c r="BR66" s="8"/>
      <c r="BS66" s="12"/>
      <c r="BT66" s="8"/>
      <c r="BU66" s="12"/>
      <c r="BV66" s="8"/>
      <c r="BW66" s="12"/>
      <c r="BX66" s="8"/>
      <c r="BY66" s="12">
        <f t="shared" si="48"/>
        <v>0</v>
      </c>
      <c r="BZ66" s="8">
        <f t="shared" si="54"/>
        <v>0</v>
      </c>
      <c r="CA66" s="12">
        <f t="shared" si="54"/>
        <v>0</v>
      </c>
      <c r="CB66" s="8">
        <f t="shared" si="54"/>
        <v>0</v>
      </c>
      <c r="CC66" s="12">
        <f t="shared" si="52"/>
        <v>0</v>
      </c>
      <c r="CD66" s="19">
        <f t="shared" si="53"/>
        <v>0</v>
      </c>
      <c r="CE66" s="26"/>
      <c r="CF66" s="17"/>
      <c r="CG66" s="18"/>
    </row>
    <row r="67" spans="1:85" s="1" customFormat="1" x14ac:dyDescent="0.25">
      <c r="A67" s="51" t="s">
        <v>22</v>
      </c>
      <c r="B67" s="2" t="s">
        <v>1</v>
      </c>
      <c r="C67" s="3" t="s">
        <v>8</v>
      </c>
      <c r="D67" s="81"/>
      <c r="E67" s="12"/>
      <c r="F67" s="8"/>
      <c r="G67" s="12"/>
      <c r="H67" s="8"/>
      <c r="I67" s="12"/>
      <c r="J67" s="8"/>
      <c r="K67" s="12"/>
      <c r="L67" s="8"/>
      <c r="M67" s="12"/>
      <c r="N67" s="8"/>
      <c r="O67" s="12"/>
      <c r="P67" s="8"/>
      <c r="Q67" s="12"/>
      <c r="R67" s="8"/>
      <c r="S67" s="12"/>
      <c r="T67" s="8"/>
      <c r="U67" s="12"/>
      <c r="V67" s="8"/>
      <c r="W67" s="12"/>
      <c r="X67" s="8"/>
      <c r="Y67" s="12"/>
      <c r="Z67" s="8"/>
      <c r="AA67" s="12"/>
      <c r="AB67" s="8"/>
      <c r="AC67" s="12"/>
      <c r="AD67" s="8"/>
      <c r="AE67" s="12"/>
      <c r="AF67" s="8"/>
      <c r="AG67" s="12"/>
      <c r="AH67" s="8"/>
      <c r="AI67" s="12"/>
      <c r="AJ67" s="8"/>
      <c r="AK67" s="12"/>
      <c r="AL67" s="8"/>
      <c r="AM67" s="12"/>
      <c r="AN67" s="8"/>
      <c r="AO67" s="12"/>
      <c r="AP67" s="8"/>
      <c r="AQ67" s="12"/>
      <c r="AR67" s="8"/>
      <c r="AS67" s="12"/>
      <c r="AT67" s="8"/>
      <c r="AU67" s="12"/>
      <c r="AV67" s="8"/>
      <c r="AW67" s="12"/>
      <c r="AX67" s="8"/>
      <c r="AY67" s="12"/>
      <c r="AZ67" s="8"/>
      <c r="BA67" s="12"/>
      <c r="BB67" s="8"/>
      <c r="BC67" s="12"/>
      <c r="BD67" s="8"/>
      <c r="BE67" s="12"/>
      <c r="BF67" s="8"/>
      <c r="BG67" s="12"/>
      <c r="BH67" s="8"/>
      <c r="BI67" s="12"/>
      <c r="BJ67" s="8"/>
      <c r="BK67" s="12"/>
      <c r="BL67" s="8"/>
      <c r="BM67" s="12"/>
      <c r="BN67" s="8"/>
      <c r="BO67" s="12"/>
      <c r="BP67" s="8"/>
      <c r="BQ67" s="12"/>
      <c r="BR67" s="8"/>
      <c r="BS67" s="12"/>
      <c r="BT67" s="8"/>
      <c r="BU67" s="12"/>
      <c r="BV67" s="8"/>
      <c r="BW67" s="12"/>
      <c r="BX67" s="8"/>
      <c r="BY67" s="12">
        <f t="shared" si="48"/>
        <v>0</v>
      </c>
      <c r="BZ67" s="8">
        <f t="shared" si="49"/>
        <v>0</v>
      </c>
      <c r="CA67" s="12">
        <f t="shared" si="50"/>
        <v>0</v>
      </c>
      <c r="CB67" s="8">
        <f t="shared" si="51"/>
        <v>0</v>
      </c>
      <c r="CC67" s="12">
        <f t="shared" si="52"/>
        <v>0</v>
      </c>
      <c r="CD67" s="19">
        <f t="shared" si="53"/>
        <v>0</v>
      </c>
      <c r="CE67" s="26"/>
      <c r="CF67" s="17"/>
      <c r="CG67" s="18"/>
    </row>
    <row r="68" spans="1:85" s="1" customFormat="1" x14ac:dyDescent="0.25">
      <c r="A68" s="51"/>
      <c r="B68" s="2" t="s">
        <v>2</v>
      </c>
      <c r="C68" s="3" t="s">
        <v>8</v>
      </c>
      <c r="D68" s="81"/>
      <c r="E68" s="12"/>
      <c r="F68" s="8"/>
      <c r="G68" s="12"/>
      <c r="H68" s="8"/>
      <c r="I68" s="12"/>
      <c r="J68" s="8"/>
      <c r="K68" s="12"/>
      <c r="L68" s="8"/>
      <c r="M68" s="12"/>
      <c r="N68" s="8"/>
      <c r="O68" s="12"/>
      <c r="P68" s="8"/>
      <c r="Q68" s="12"/>
      <c r="R68" s="8"/>
      <c r="S68" s="12"/>
      <c r="T68" s="8"/>
      <c r="U68" s="12"/>
      <c r="V68" s="8"/>
      <c r="W68" s="12"/>
      <c r="X68" s="8"/>
      <c r="Y68" s="12"/>
      <c r="Z68" s="8"/>
      <c r="AA68" s="12"/>
      <c r="AB68" s="8"/>
      <c r="AC68" s="12"/>
      <c r="AD68" s="8"/>
      <c r="AE68" s="12"/>
      <c r="AF68" s="8"/>
      <c r="AG68" s="12"/>
      <c r="AH68" s="8"/>
      <c r="AI68" s="12"/>
      <c r="AJ68" s="8"/>
      <c r="AK68" s="12"/>
      <c r="AL68" s="8"/>
      <c r="AM68" s="12"/>
      <c r="AN68" s="8"/>
      <c r="AO68" s="12"/>
      <c r="AP68" s="8"/>
      <c r="AQ68" s="12"/>
      <c r="AR68" s="8"/>
      <c r="AS68" s="12"/>
      <c r="AT68" s="8"/>
      <c r="AU68" s="12"/>
      <c r="AV68" s="8"/>
      <c r="AW68" s="12"/>
      <c r="AX68" s="8"/>
      <c r="AY68" s="12"/>
      <c r="AZ68" s="8"/>
      <c r="BA68" s="12"/>
      <c r="BB68" s="8"/>
      <c r="BC68" s="12"/>
      <c r="BD68" s="8"/>
      <c r="BE68" s="12"/>
      <c r="BF68" s="8"/>
      <c r="BG68" s="12"/>
      <c r="BH68" s="8"/>
      <c r="BI68" s="12"/>
      <c r="BJ68" s="8"/>
      <c r="BK68" s="12"/>
      <c r="BL68" s="8"/>
      <c r="BM68" s="12"/>
      <c r="BN68" s="8"/>
      <c r="BO68" s="12"/>
      <c r="BP68" s="8"/>
      <c r="BQ68" s="12"/>
      <c r="BR68" s="8"/>
      <c r="BS68" s="12"/>
      <c r="BT68" s="8"/>
      <c r="BU68" s="12"/>
      <c r="BV68" s="8"/>
      <c r="BW68" s="12"/>
      <c r="BX68" s="8"/>
      <c r="BY68" s="12">
        <f t="shared" si="48"/>
        <v>0</v>
      </c>
      <c r="BZ68" s="8">
        <f t="shared" si="49"/>
        <v>0</v>
      </c>
      <c r="CA68" s="12">
        <f t="shared" si="50"/>
        <v>0</v>
      </c>
      <c r="CB68" s="8">
        <f t="shared" si="51"/>
        <v>0</v>
      </c>
      <c r="CC68" s="12">
        <f t="shared" si="52"/>
        <v>0</v>
      </c>
      <c r="CD68" s="19">
        <f t="shared" si="53"/>
        <v>0</v>
      </c>
      <c r="CE68" s="26"/>
      <c r="CF68" s="17"/>
      <c r="CG68" s="18"/>
    </row>
    <row r="69" spans="1:85" s="1" customFormat="1" x14ac:dyDescent="0.25">
      <c r="A69" s="52" t="s">
        <v>20</v>
      </c>
      <c r="B69" s="9" t="s">
        <v>23</v>
      </c>
      <c r="C69" s="10" t="s">
        <v>8</v>
      </c>
      <c r="D69" s="81"/>
      <c r="E69" s="12"/>
      <c r="F69" s="8"/>
      <c r="G69" s="12"/>
      <c r="H69" s="8"/>
      <c r="I69" s="12"/>
      <c r="J69" s="8"/>
      <c r="K69" s="12"/>
      <c r="L69" s="8"/>
      <c r="M69" s="12"/>
      <c r="N69" s="8"/>
      <c r="O69" s="12"/>
      <c r="P69" s="8"/>
      <c r="Q69" s="12"/>
      <c r="R69" s="8"/>
      <c r="S69" s="12"/>
      <c r="T69" s="8"/>
      <c r="U69" s="12"/>
      <c r="V69" s="8"/>
      <c r="W69" s="12"/>
      <c r="X69" s="8"/>
      <c r="Y69" s="12"/>
      <c r="Z69" s="8"/>
      <c r="AA69" s="12"/>
      <c r="AB69" s="8"/>
      <c r="AC69" s="12"/>
      <c r="AD69" s="8"/>
      <c r="AE69" s="12"/>
      <c r="AF69" s="8"/>
      <c r="AG69" s="12"/>
      <c r="AH69" s="8"/>
      <c r="AI69" s="12"/>
      <c r="AJ69" s="8"/>
      <c r="AK69" s="12"/>
      <c r="AL69" s="8"/>
      <c r="AM69" s="12"/>
      <c r="AN69" s="8"/>
      <c r="AO69" s="12"/>
      <c r="AP69" s="8"/>
      <c r="AQ69" s="12"/>
      <c r="AR69" s="8"/>
      <c r="AS69" s="12"/>
      <c r="AT69" s="8"/>
      <c r="AU69" s="12"/>
      <c r="AV69" s="8"/>
      <c r="AW69" s="12"/>
      <c r="AX69" s="8"/>
      <c r="AY69" s="12"/>
      <c r="AZ69" s="8"/>
      <c r="BA69" s="12"/>
      <c r="BB69" s="8"/>
      <c r="BC69" s="12"/>
      <c r="BD69" s="8"/>
      <c r="BE69" s="12"/>
      <c r="BF69" s="8"/>
      <c r="BG69" s="12"/>
      <c r="BH69" s="8"/>
      <c r="BI69" s="12"/>
      <c r="BJ69" s="8"/>
      <c r="BK69" s="12"/>
      <c r="BL69" s="8"/>
      <c r="BM69" s="12"/>
      <c r="BN69" s="8"/>
      <c r="BO69" s="12"/>
      <c r="BP69" s="8"/>
      <c r="BQ69" s="12"/>
      <c r="BR69" s="8"/>
      <c r="BS69" s="12"/>
      <c r="BT69" s="8"/>
      <c r="BU69" s="12"/>
      <c r="BV69" s="8"/>
      <c r="BW69" s="12"/>
      <c r="BX69" s="8"/>
      <c r="BY69" s="12">
        <f t="shared" si="48"/>
        <v>0</v>
      </c>
      <c r="BZ69" s="8">
        <f t="shared" si="49"/>
        <v>0</v>
      </c>
      <c r="CA69" s="12">
        <f t="shared" si="50"/>
        <v>0</v>
      </c>
      <c r="CB69" s="8">
        <f t="shared" si="51"/>
        <v>0</v>
      </c>
      <c r="CC69" s="12">
        <f t="shared" si="52"/>
        <v>0</v>
      </c>
      <c r="CD69" s="19">
        <f t="shared" si="53"/>
        <v>0</v>
      </c>
      <c r="CE69" s="26"/>
      <c r="CF69" s="17"/>
      <c r="CG69" s="18"/>
    </row>
    <row r="70" spans="1:85" s="1" customFormat="1" ht="15.75" thickBot="1" x14ac:dyDescent="0.3">
      <c r="A70" s="53"/>
      <c r="B70" s="4" t="s">
        <v>24</v>
      </c>
      <c r="C70" s="5" t="s">
        <v>8</v>
      </c>
      <c r="D70" s="82"/>
      <c r="E70" s="24"/>
      <c r="F70" s="11"/>
      <c r="G70" s="24"/>
      <c r="H70" s="11"/>
      <c r="I70" s="24"/>
      <c r="J70" s="11"/>
      <c r="K70" s="24"/>
      <c r="L70" s="11"/>
      <c r="M70" s="24"/>
      <c r="N70" s="11"/>
      <c r="O70" s="24"/>
      <c r="P70" s="11"/>
      <c r="Q70" s="24"/>
      <c r="R70" s="11"/>
      <c r="S70" s="24"/>
      <c r="T70" s="11"/>
      <c r="U70" s="24"/>
      <c r="V70" s="11"/>
      <c r="W70" s="24"/>
      <c r="X70" s="11"/>
      <c r="Y70" s="24"/>
      <c r="Z70" s="11"/>
      <c r="AA70" s="24"/>
      <c r="AB70" s="11"/>
      <c r="AC70" s="24"/>
      <c r="AD70" s="11"/>
      <c r="AE70" s="24"/>
      <c r="AF70" s="11"/>
      <c r="AG70" s="24"/>
      <c r="AH70" s="11"/>
      <c r="AI70" s="24"/>
      <c r="AJ70" s="11"/>
      <c r="AK70" s="24"/>
      <c r="AL70" s="11"/>
      <c r="AM70" s="24"/>
      <c r="AN70" s="11"/>
      <c r="AO70" s="24"/>
      <c r="AP70" s="11"/>
      <c r="AQ70" s="24"/>
      <c r="AR70" s="11"/>
      <c r="AS70" s="24"/>
      <c r="AT70" s="11"/>
      <c r="AU70" s="24"/>
      <c r="AV70" s="11"/>
      <c r="AW70" s="24"/>
      <c r="AX70" s="11"/>
      <c r="AY70" s="24"/>
      <c r="AZ70" s="11"/>
      <c r="BA70" s="24"/>
      <c r="BB70" s="11"/>
      <c r="BC70" s="24"/>
      <c r="BD70" s="11"/>
      <c r="BE70" s="24"/>
      <c r="BF70" s="11"/>
      <c r="BG70" s="24"/>
      <c r="BH70" s="11"/>
      <c r="BI70" s="24"/>
      <c r="BJ70" s="11"/>
      <c r="BK70" s="24"/>
      <c r="BL70" s="11"/>
      <c r="BM70" s="24"/>
      <c r="BN70" s="11"/>
      <c r="BO70" s="24"/>
      <c r="BP70" s="11"/>
      <c r="BQ70" s="24"/>
      <c r="BR70" s="11"/>
      <c r="BS70" s="24"/>
      <c r="BT70" s="11"/>
      <c r="BU70" s="24"/>
      <c r="BV70" s="11"/>
      <c r="BW70" s="24"/>
      <c r="BX70" s="11"/>
      <c r="BY70" s="24">
        <f t="shared" si="48"/>
        <v>0</v>
      </c>
      <c r="BZ70" s="11">
        <f t="shared" si="49"/>
        <v>0</v>
      </c>
      <c r="CA70" s="24">
        <f t="shared" si="50"/>
        <v>0</v>
      </c>
      <c r="CB70" s="11">
        <f t="shared" si="51"/>
        <v>0</v>
      </c>
      <c r="CC70" s="24">
        <f t="shared" si="52"/>
        <v>0</v>
      </c>
      <c r="CD70" s="25">
        <f t="shared" si="53"/>
        <v>0</v>
      </c>
      <c r="CE70" s="26"/>
      <c r="CF70" s="17"/>
      <c r="CG70" s="18"/>
    </row>
    <row r="71" spans="1:85" s="1" customFormat="1" ht="15.75" thickBot="1" x14ac:dyDescent="0.3">
      <c r="A71" s="54" t="s">
        <v>38</v>
      </c>
      <c r="B71" s="55"/>
      <c r="C71" s="6" t="s">
        <v>8</v>
      </c>
      <c r="D71" s="80">
        <v>0</v>
      </c>
      <c r="E71" s="38">
        <v>607.97752000000037</v>
      </c>
      <c r="F71" s="7">
        <v>1344615.2427824007</v>
      </c>
      <c r="G71" s="13">
        <v>607.97752000000037</v>
      </c>
      <c r="H71" s="7">
        <v>1344615.2427824007</v>
      </c>
      <c r="I71" s="13">
        <v>0</v>
      </c>
      <c r="J71" s="7">
        <v>0</v>
      </c>
      <c r="K71" s="38">
        <v>663.27434701403149</v>
      </c>
      <c r="L71" s="7">
        <v>1466910.8113431723</v>
      </c>
      <c r="M71" s="13">
        <v>663.27434701403149</v>
      </c>
      <c r="N71" s="7">
        <v>1466910.8113431723</v>
      </c>
      <c r="O71" s="13">
        <v>0</v>
      </c>
      <c r="P71" s="7">
        <v>0</v>
      </c>
      <c r="Q71" s="38">
        <v>547.92244999999821</v>
      </c>
      <c r="R71" s="7">
        <v>1211796.248868996</v>
      </c>
      <c r="S71" s="13">
        <v>547.92244999999821</v>
      </c>
      <c r="T71" s="7">
        <v>1211796.248868996</v>
      </c>
      <c r="U71" s="13">
        <v>0</v>
      </c>
      <c r="V71" s="7">
        <v>0</v>
      </c>
      <c r="W71" s="38">
        <v>343.53062000000136</v>
      </c>
      <c r="X71" s="7">
        <v>759759.18980440299</v>
      </c>
      <c r="Y71" s="13">
        <v>343.53062000000136</v>
      </c>
      <c r="Z71" s="7">
        <v>759759.18980440299</v>
      </c>
      <c r="AA71" s="13">
        <v>0</v>
      </c>
      <c r="AB71" s="7">
        <v>0</v>
      </c>
      <c r="AC71" s="38">
        <v>234.03128999999899</v>
      </c>
      <c r="AD71" s="7">
        <v>517588.28158979776</v>
      </c>
      <c r="AE71" s="13">
        <v>234.03128999999899</v>
      </c>
      <c r="AF71" s="7">
        <v>517588.28158979776</v>
      </c>
      <c r="AG71" s="13">
        <v>0</v>
      </c>
      <c r="AH71" s="7">
        <v>0</v>
      </c>
      <c r="AI71" s="38">
        <v>146.714</v>
      </c>
      <c r="AJ71" s="7">
        <v>324475.61667999998</v>
      </c>
      <c r="AK71" s="13">
        <v>146.714</v>
      </c>
      <c r="AL71" s="7">
        <v>324475.61667999998</v>
      </c>
      <c r="AM71" s="13">
        <v>0</v>
      </c>
      <c r="AN71" s="7">
        <v>0</v>
      </c>
      <c r="AO71" s="38">
        <v>109.467</v>
      </c>
      <c r="AP71" s="7">
        <v>245882.58605999997</v>
      </c>
      <c r="AQ71" s="13">
        <v>239.08600000000001</v>
      </c>
      <c r="AR71" s="7">
        <v>537030.19148000004</v>
      </c>
      <c r="AS71" s="13">
        <v>-129.61900000000003</v>
      </c>
      <c r="AT71" s="7">
        <v>-291147.60542000004</v>
      </c>
      <c r="AU71" s="38">
        <v>84.007999999999996</v>
      </c>
      <c r="AV71" s="7">
        <v>188697.08943999998</v>
      </c>
      <c r="AW71" s="13">
        <v>-45.61099999999999</v>
      </c>
      <c r="AX71" s="7">
        <v>-102450.51597999997</v>
      </c>
      <c r="AY71" s="13">
        <v>129.61899999999997</v>
      </c>
      <c r="AZ71" s="7">
        <v>291147.60541999992</v>
      </c>
      <c r="BA71" s="38">
        <v>186.11699999999999</v>
      </c>
      <c r="BB71" s="7">
        <v>418052.28305999993</v>
      </c>
      <c r="BC71" s="13">
        <v>186.11699999999999</v>
      </c>
      <c r="BD71" s="7">
        <v>418052.28305999993</v>
      </c>
      <c r="BE71" s="13">
        <v>0</v>
      </c>
      <c r="BF71" s="7">
        <v>0</v>
      </c>
      <c r="BG71" s="38">
        <v>377.99270000000001</v>
      </c>
      <c r="BH71" s="7">
        <v>849039.64288599999</v>
      </c>
      <c r="BI71" s="13">
        <v>377.99</v>
      </c>
      <c r="BJ71" s="7">
        <v>849033.57819999999</v>
      </c>
      <c r="BK71" s="13">
        <v>2.7000000000043656E-3</v>
      </c>
      <c r="BL71" s="7">
        <v>6.0646860000098055</v>
      </c>
      <c r="BM71" s="38">
        <v>441.887</v>
      </c>
      <c r="BN71" s="7">
        <v>992557.74165999994</v>
      </c>
      <c r="BO71" s="13">
        <v>441.88499999999999</v>
      </c>
      <c r="BP71" s="7">
        <v>992553.24929999991</v>
      </c>
      <c r="BQ71" s="13">
        <v>2.0000000000095497E-3</v>
      </c>
      <c r="BR71" s="7">
        <v>4.4923600000214501</v>
      </c>
      <c r="BS71" s="38">
        <v>532.30600000000004</v>
      </c>
      <c r="BT71" s="7">
        <v>1195655.0910799999</v>
      </c>
      <c r="BU71" s="13">
        <v>532.30367982613939</v>
      </c>
      <c r="BV71" s="7">
        <v>1195649.8795518777</v>
      </c>
      <c r="BW71" s="13">
        <v>2.3201738606530853E-3</v>
      </c>
      <c r="BX71" s="7">
        <v>5.2115281223217469</v>
      </c>
      <c r="BY71" s="38">
        <f>E71+K71+Q71+W71+AC71+AI71+AO71+AU71+BA71+BG71+BM71+BS71</f>
        <v>4275.2279270140307</v>
      </c>
      <c r="BZ71" s="7">
        <f t="shared" ref="BZ71:BZ77" si="55">F71+L71+R71+X71+AD71+AJ71+AP71+AV71+BB71+BH71+BN71+BT71</f>
        <v>9515029.82525477</v>
      </c>
      <c r="CA71" s="13">
        <f t="shared" ref="CA71:CA77" si="56">G71+M71+S71+Y71+AE71+AK71+AQ71+AW71+BC71+BI71+BO71+BU71</f>
        <v>4275.2209068401698</v>
      </c>
      <c r="CB71" s="7">
        <f t="shared" ref="CB71:CB77" si="57">H71+N71+T71+Z71+AF71+AL71+AR71+AX71+BD71+BJ71+BP71+BV71</f>
        <v>9515014.0566806477</v>
      </c>
      <c r="CC71" s="13">
        <f t="shared" ref="CC71:CC77" si="58">I71+O71+U71+AA71+AG71+AM71+AS71+AY71+BE71+BK71+BQ71+BW71</f>
        <v>7.0201738606101571E-3</v>
      </c>
      <c r="CD71" s="14">
        <f t="shared" ref="CD71:CD77" si="59">J71+P71+V71+AB71+AH71+AN71+AT71+AZ71+BF71+BL71+BR71+BX71</f>
        <v>15.768574122236588</v>
      </c>
      <c r="CE71" s="28">
        <v>0</v>
      </c>
      <c r="CF71" s="15">
        <f>CC71+D71</f>
        <v>7.0201738606101571E-3</v>
      </c>
      <c r="CG71" s="16">
        <f>CD71+CE71*2246.18</f>
        <v>15.768574122236588</v>
      </c>
    </row>
    <row r="72" spans="1:85" s="1" customFormat="1" x14ac:dyDescent="0.25">
      <c r="A72" s="51" t="s">
        <v>21</v>
      </c>
      <c r="B72" s="2" t="s">
        <v>1</v>
      </c>
      <c r="C72" s="3" t="s">
        <v>8</v>
      </c>
      <c r="D72" s="81"/>
      <c r="E72" s="12">
        <v>607.97752000000037</v>
      </c>
      <c r="F72" s="8">
        <v>1344615.2427824007</v>
      </c>
      <c r="G72" s="12">
        <v>607.97752000000037</v>
      </c>
      <c r="H72" s="8">
        <v>1344615.2427824007</v>
      </c>
      <c r="I72" s="12">
        <v>0</v>
      </c>
      <c r="J72" s="8">
        <v>0</v>
      </c>
      <c r="K72" s="12">
        <v>663.27434701403149</v>
      </c>
      <c r="L72" s="8">
        <v>1466910.8113431723</v>
      </c>
      <c r="M72" s="12">
        <v>663.27434701403149</v>
      </c>
      <c r="N72" s="8">
        <v>1466910.8113431723</v>
      </c>
      <c r="O72" s="12">
        <v>0</v>
      </c>
      <c r="P72" s="8">
        <v>0</v>
      </c>
      <c r="Q72" s="12">
        <v>547.92244999999821</v>
      </c>
      <c r="R72" s="8">
        <v>1211796.248868996</v>
      </c>
      <c r="S72" s="12">
        <v>547.92244999999821</v>
      </c>
      <c r="T72" s="8">
        <v>1211796.248868996</v>
      </c>
      <c r="U72" s="12">
        <v>0</v>
      </c>
      <c r="V72" s="8">
        <v>0</v>
      </c>
      <c r="W72" s="12">
        <v>343.53062000000136</v>
      </c>
      <c r="X72" s="8">
        <v>759759.18980440299</v>
      </c>
      <c r="Y72" s="12">
        <v>343.53062000000136</v>
      </c>
      <c r="Z72" s="8">
        <v>759759.18980440299</v>
      </c>
      <c r="AA72" s="12">
        <v>0</v>
      </c>
      <c r="AB72" s="8">
        <v>0</v>
      </c>
      <c r="AC72" s="12">
        <v>234.03128999999899</v>
      </c>
      <c r="AD72" s="8">
        <v>517588.28158979776</v>
      </c>
      <c r="AE72" s="12">
        <v>234.03128999999899</v>
      </c>
      <c r="AF72" s="8">
        <v>517588.28158979776</v>
      </c>
      <c r="AG72" s="12">
        <v>0</v>
      </c>
      <c r="AH72" s="8">
        <v>0</v>
      </c>
      <c r="AI72" s="12">
        <v>146.714</v>
      </c>
      <c r="AJ72" s="8">
        <v>324475.61667999998</v>
      </c>
      <c r="AK72" s="12">
        <v>146.714</v>
      </c>
      <c r="AL72" s="8">
        <v>324475.61667999998</v>
      </c>
      <c r="AM72" s="12">
        <v>0</v>
      </c>
      <c r="AN72" s="8">
        <v>0</v>
      </c>
      <c r="AO72" s="12">
        <v>33.010999999999996</v>
      </c>
      <c r="AP72" s="8">
        <v>74148.64797999998</v>
      </c>
      <c r="AQ72" s="12">
        <v>162.63</v>
      </c>
      <c r="AR72" s="8">
        <v>365296.25339999999</v>
      </c>
      <c r="AS72" s="12">
        <v>-129.619</v>
      </c>
      <c r="AT72" s="8">
        <v>-291147.60541999998</v>
      </c>
      <c r="AU72" s="12">
        <v>-33.011000000000003</v>
      </c>
      <c r="AV72" s="8">
        <v>-74148.647979999994</v>
      </c>
      <c r="AW72" s="12">
        <v>-162.63</v>
      </c>
      <c r="AX72" s="8">
        <v>-365296.25339999999</v>
      </c>
      <c r="AY72" s="12">
        <v>129.619</v>
      </c>
      <c r="AZ72" s="8">
        <v>291147.60541999998</v>
      </c>
      <c r="BA72" s="12">
        <v>110.11899999999999</v>
      </c>
      <c r="BB72" s="8">
        <v>247347.09541999994</v>
      </c>
      <c r="BC72" s="12">
        <v>110.119</v>
      </c>
      <c r="BD72" s="8">
        <v>247347.09541999997</v>
      </c>
      <c r="BE72" s="12">
        <v>0</v>
      </c>
      <c r="BF72" s="8">
        <v>0</v>
      </c>
      <c r="BG72" s="12">
        <v>286.82370000000003</v>
      </c>
      <c r="BH72" s="8">
        <v>644257.65846599999</v>
      </c>
      <c r="BI72" s="12">
        <v>286.82100000000003</v>
      </c>
      <c r="BJ72" s="8">
        <v>644251.59378</v>
      </c>
      <c r="BK72" s="12">
        <v>2.7000000000043656E-3</v>
      </c>
      <c r="BL72" s="8">
        <v>6.0646860000098055</v>
      </c>
      <c r="BM72" s="12">
        <v>308.06499999999994</v>
      </c>
      <c r="BN72" s="8">
        <v>691969.44169999985</v>
      </c>
      <c r="BO72" s="12">
        <v>308.06299999999999</v>
      </c>
      <c r="BP72" s="8">
        <v>691964.94933999993</v>
      </c>
      <c r="BQ72" s="12">
        <v>1.9999999999527063E-3</v>
      </c>
      <c r="BR72" s="8">
        <v>4.4923599998937691</v>
      </c>
      <c r="BS72" s="12">
        <v>383.70032017386063</v>
      </c>
      <c r="BT72" s="8">
        <v>861859.98516812222</v>
      </c>
      <c r="BU72" s="12">
        <v>383.69799999999998</v>
      </c>
      <c r="BV72" s="8">
        <v>861854.77363999991</v>
      </c>
      <c r="BW72" s="12">
        <v>2.3201738606530853E-3</v>
      </c>
      <c r="BX72" s="8">
        <v>5.2115281223217469</v>
      </c>
      <c r="BY72" s="12">
        <f t="shared" ref="BY72:BY77" si="60">E72+K72+Q72+W72+AC72+AI72+AO72+AU72+BA72+BG72+BM72+BS72</f>
        <v>3632.158247187891</v>
      </c>
      <c r="BZ72" s="8">
        <f t="shared" si="55"/>
        <v>8070579.571822891</v>
      </c>
      <c r="CA72" s="12">
        <f t="shared" si="56"/>
        <v>3632.1512270140302</v>
      </c>
      <c r="CB72" s="8">
        <f t="shared" si="57"/>
        <v>8070563.8032487696</v>
      </c>
      <c r="CC72" s="12">
        <f t="shared" si="58"/>
        <v>7.0201738606101571E-3</v>
      </c>
      <c r="CD72" s="19">
        <f t="shared" si="59"/>
        <v>15.768574122225322</v>
      </c>
      <c r="CE72" s="26"/>
      <c r="CF72" s="17"/>
      <c r="CG72" s="18"/>
    </row>
    <row r="73" spans="1:85" s="1" customFormat="1" x14ac:dyDescent="0.25">
      <c r="A73" s="51"/>
      <c r="B73" s="2" t="s">
        <v>2</v>
      </c>
      <c r="C73" s="3" t="s">
        <v>8</v>
      </c>
      <c r="D73" s="81"/>
      <c r="E73" s="12"/>
      <c r="F73" s="8"/>
      <c r="G73" s="12"/>
      <c r="H73" s="8"/>
      <c r="I73" s="12"/>
      <c r="J73" s="8"/>
      <c r="K73" s="12"/>
      <c r="L73" s="8"/>
      <c r="M73" s="12"/>
      <c r="N73" s="8"/>
      <c r="O73" s="12"/>
      <c r="P73" s="8"/>
      <c r="Q73" s="12"/>
      <c r="R73" s="8"/>
      <c r="S73" s="12"/>
      <c r="T73" s="8"/>
      <c r="U73" s="12"/>
      <c r="V73" s="8"/>
      <c r="W73" s="12"/>
      <c r="X73" s="8"/>
      <c r="Y73" s="12"/>
      <c r="Z73" s="8"/>
      <c r="AA73" s="12"/>
      <c r="AB73" s="8"/>
      <c r="AC73" s="12"/>
      <c r="AD73" s="8"/>
      <c r="AE73" s="12"/>
      <c r="AF73" s="8"/>
      <c r="AG73" s="12"/>
      <c r="AH73" s="8"/>
      <c r="AI73" s="12"/>
      <c r="AJ73" s="8"/>
      <c r="AK73" s="12"/>
      <c r="AL73" s="8"/>
      <c r="AM73" s="12"/>
      <c r="AN73" s="8"/>
      <c r="AO73" s="12">
        <v>71.822000000000003</v>
      </c>
      <c r="AP73" s="8">
        <v>161325.13996</v>
      </c>
      <c r="AQ73" s="12">
        <v>71.822000000000003</v>
      </c>
      <c r="AR73" s="8">
        <v>161325.13996</v>
      </c>
      <c r="AS73" s="12">
        <v>0</v>
      </c>
      <c r="AT73" s="8">
        <v>0</v>
      </c>
      <c r="AU73" s="12">
        <v>45.750999999999998</v>
      </c>
      <c r="AV73" s="8">
        <v>102764.98117999999</v>
      </c>
      <c r="AW73" s="12">
        <v>45.750999999999998</v>
      </c>
      <c r="AX73" s="8">
        <v>102764.98117999999</v>
      </c>
      <c r="AY73" s="12">
        <v>0</v>
      </c>
      <c r="AZ73" s="8">
        <v>0</v>
      </c>
      <c r="BA73" s="12">
        <v>66.367000000000004</v>
      </c>
      <c r="BB73" s="8">
        <v>149072.22805999999</v>
      </c>
      <c r="BC73" s="12">
        <v>66.367000000000004</v>
      </c>
      <c r="BD73" s="8">
        <v>149072.22805999999</v>
      </c>
      <c r="BE73" s="12">
        <v>0</v>
      </c>
      <c r="BF73" s="8">
        <v>0</v>
      </c>
      <c r="BG73" s="12">
        <v>61.156999999999996</v>
      </c>
      <c r="BH73" s="8">
        <v>137369.63025999998</v>
      </c>
      <c r="BI73" s="12">
        <v>61.156999999999996</v>
      </c>
      <c r="BJ73" s="8">
        <v>137369.63025999998</v>
      </c>
      <c r="BK73" s="12">
        <v>0</v>
      </c>
      <c r="BL73" s="8">
        <v>0</v>
      </c>
      <c r="BM73" s="12">
        <v>70.054000000000002</v>
      </c>
      <c r="BN73" s="8">
        <v>157353.89371999999</v>
      </c>
      <c r="BO73" s="12">
        <v>70.054000000000002</v>
      </c>
      <c r="BP73" s="8">
        <v>157353.89371999999</v>
      </c>
      <c r="BQ73" s="12">
        <v>0</v>
      </c>
      <c r="BR73" s="8">
        <v>0</v>
      </c>
      <c r="BS73" s="12">
        <v>71.063999999999993</v>
      </c>
      <c r="BT73" s="8">
        <v>159622.53551999998</v>
      </c>
      <c r="BU73" s="12">
        <v>71.063999999999993</v>
      </c>
      <c r="BV73" s="8">
        <v>159622.53551999998</v>
      </c>
      <c r="BW73" s="12">
        <v>0</v>
      </c>
      <c r="BX73" s="8">
        <v>0</v>
      </c>
      <c r="BY73" s="12">
        <f t="shared" si="60"/>
        <v>386.21499999999992</v>
      </c>
      <c r="BZ73" s="8">
        <f t="shared" si="55"/>
        <v>867508.4086999998</v>
      </c>
      <c r="CA73" s="12">
        <f t="shared" si="56"/>
        <v>386.21499999999992</v>
      </c>
      <c r="CB73" s="8">
        <f t="shared" si="57"/>
        <v>867508.4086999998</v>
      </c>
      <c r="CC73" s="12">
        <f t="shared" si="58"/>
        <v>0</v>
      </c>
      <c r="CD73" s="19">
        <f t="shared" si="59"/>
        <v>0</v>
      </c>
      <c r="CE73" s="26"/>
      <c r="CF73" s="17"/>
      <c r="CG73" s="18"/>
    </row>
    <row r="74" spans="1:85" s="1" customFormat="1" x14ac:dyDescent="0.25">
      <c r="A74" s="51" t="s">
        <v>22</v>
      </c>
      <c r="B74" s="2" t="s">
        <v>1</v>
      </c>
      <c r="C74" s="3" t="s">
        <v>8</v>
      </c>
      <c r="D74" s="81"/>
      <c r="E74" s="12"/>
      <c r="F74" s="8"/>
      <c r="G74" s="12"/>
      <c r="H74" s="8"/>
      <c r="I74" s="12"/>
      <c r="J74" s="8"/>
      <c r="K74" s="12"/>
      <c r="L74" s="8"/>
      <c r="M74" s="12"/>
      <c r="N74" s="8"/>
      <c r="O74" s="12"/>
      <c r="P74" s="8"/>
      <c r="Q74" s="12"/>
      <c r="R74" s="8"/>
      <c r="S74" s="12"/>
      <c r="T74" s="8"/>
      <c r="U74" s="12"/>
      <c r="V74" s="8"/>
      <c r="W74" s="12"/>
      <c r="X74" s="8"/>
      <c r="Y74" s="12"/>
      <c r="Z74" s="8"/>
      <c r="AA74" s="12"/>
      <c r="AB74" s="8"/>
      <c r="AC74" s="12"/>
      <c r="AD74" s="8"/>
      <c r="AE74" s="12"/>
      <c r="AF74" s="8"/>
      <c r="AG74" s="12"/>
      <c r="AH74" s="8"/>
      <c r="AI74" s="12"/>
      <c r="AJ74" s="8"/>
      <c r="AK74" s="12"/>
      <c r="AL74" s="8"/>
      <c r="AM74" s="12"/>
      <c r="AN74" s="8"/>
      <c r="AO74" s="12">
        <v>0</v>
      </c>
      <c r="AP74" s="8">
        <v>0</v>
      </c>
      <c r="AQ74" s="12">
        <v>0</v>
      </c>
      <c r="AR74" s="8">
        <v>0</v>
      </c>
      <c r="AS74" s="12">
        <v>0</v>
      </c>
      <c r="AT74" s="8">
        <v>0</v>
      </c>
      <c r="AU74" s="12">
        <v>0</v>
      </c>
      <c r="AV74" s="8">
        <v>0</v>
      </c>
      <c r="AW74" s="12">
        <v>0</v>
      </c>
      <c r="AX74" s="8">
        <v>0</v>
      </c>
      <c r="AY74" s="12">
        <v>0</v>
      </c>
      <c r="AZ74" s="8">
        <v>0</v>
      </c>
      <c r="BA74" s="12">
        <v>3.1970000000000001</v>
      </c>
      <c r="BB74" s="8">
        <v>7181.0374599999996</v>
      </c>
      <c r="BC74" s="12">
        <v>3.1970000000000001</v>
      </c>
      <c r="BD74" s="8">
        <v>7181.0374599999996</v>
      </c>
      <c r="BE74" s="12">
        <v>0</v>
      </c>
      <c r="BF74" s="8">
        <v>0</v>
      </c>
      <c r="BG74" s="12">
        <v>24.48</v>
      </c>
      <c r="BH74" s="8">
        <v>54986.486399999994</v>
      </c>
      <c r="BI74" s="12">
        <v>24.48</v>
      </c>
      <c r="BJ74" s="8">
        <v>54986.486399999994</v>
      </c>
      <c r="BK74" s="12">
        <v>0</v>
      </c>
      <c r="BL74" s="8">
        <v>0</v>
      </c>
      <c r="BM74" s="12">
        <v>56.884</v>
      </c>
      <c r="BN74" s="8">
        <v>127771.70311999999</v>
      </c>
      <c r="BO74" s="12">
        <v>56.884</v>
      </c>
      <c r="BP74" s="8">
        <v>127771.70311999999</v>
      </c>
      <c r="BQ74" s="12">
        <v>0</v>
      </c>
      <c r="BR74" s="8">
        <v>0</v>
      </c>
      <c r="BS74" s="12">
        <v>70.850479826139448</v>
      </c>
      <c r="BT74" s="8">
        <v>159142.9307758779</v>
      </c>
      <c r="BU74" s="12">
        <v>70.850479826139448</v>
      </c>
      <c r="BV74" s="8">
        <v>159142.9307758779</v>
      </c>
      <c r="BW74" s="12">
        <v>0</v>
      </c>
      <c r="BX74" s="8">
        <v>0</v>
      </c>
      <c r="BY74" s="12">
        <f t="shared" si="60"/>
        <v>155.41147982613944</v>
      </c>
      <c r="BZ74" s="8">
        <f t="shared" si="55"/>
        <v>349082.15775587788</v>
      </c>
      <c r="CA74" s="12">
        <f t="shared" si="56"/>
        <v>155.41147982613944</v>
      </c>
      <c r="CB74" s="8">
        <f t="shared" si="57"/>
        <v>349082.15775587788</v>
      </c>
      <c r="CC74" s="12">
        <f t="shared" si="58"/>
        <v>0</v>
      </c>
      <c r="CD74" s="19">
        <f t="shared" si="59"/>
        <v>0</v>
      </c>
      <c r="CE74" s="26"/>
      <c r="CF74" s="17"/>
      <c r="CG74" s="18"/>
    </row>
    <row r="75" spans="1:85" s="1" customFormat="1" x14ac:dyDescent="0.25">
      <c r="A75" s="51"/>
      <c r="B75" s="2" t="s">
        <v>2</v>
      </c>
      <c r="C75" s="3" t="s">
        <v>8</v>
      </c>
      <c r="D75" s="81"/>
      <c r="E75" s="12"/>
      <c r="F75" s="8"/>
      <c r="G75" s="12"/>
      <c r="H75" s="8"/>
      <c r="I75" s="12"/>
      <c r="J75" s="8"/>
      <c r="K75" s="12"/>
      <c r="L75" s="8"/>
      <c r="M75" s="12"/>
      <c r="N75" s="8"/>
      <c r="O75" s="12"/>
      <c r="P75" s="8"/>
      <c r="Q75" s="12"/>
      <c r="R75" s="8"/>
      <c r="S75" s="12"/>
      <c r="T75" s="8"/>
      <c r="U75" s="12"/>
      <c r="V75" s="8"/>
      <c r="W75" s="12"/>
      <c r="X75" s="8"/>
      <c r="Y75" s="12"/>
      <c r="Z75" s="8"/>
      <c r="AA75" s="12"/>
      <c r="AB75" s="8"/>
      <c r="AC75" s="12"/>
      <c r="AD75" s="8"/>
      <c r="AE75" s="12"/>
      <c r="AF75" s="8"/>
      <c r="AG75" s="12"/>
      <c r="AH75" s="8"/>
      <c r="AI75" s="12"/>
      <c r="AJ75" s="8"/>
      <c r="AK75" s="12"/>
      <c r="AL75" s="8"/>
      <c r="AM75" s="12"/>
      <c r="AN75" s="8"/>
      <c r="AO75" s="12">
        <v>3.4780000000000002</v>
      </c>
      <c r="AP75" s="8">
        <v>7812.2140399999998</v>
      </c>
      <c r="AQ75" s="12">
        <v>3.4780000000000002</v>
      </c>
      <c r="AR75" s="8">
        <v>7812.2140399999998</v>
      </c>
      <c r="AS75" s="12">
        <v>0</v>
      </c>
      <c r="AT75" s="8">
        <v>0</v>
      </c>
      <c r="AU75" s="12">
        <v>3.22</v>
      </c>
      <c r="AV75" s="8">
        <v>7232.6995999999999</v>
      </c>
      <c r="AW75" s="12">
        <v>3.22</v>
      </c>
      <c r="AX75" s="8">
        <v>7232.6995999999999</v>
      </c>
      <c r="AY75" s="12">
        <v>0</v>
      </c>
      <c r="AZ75" s="8">
        <v>0</v>
      </c>
      <c r="BA75" s="12">
        <v>4.444</v>
      </c>
      <c r="BB75" s="8">
        <v>9982.0239199999996</v>
      </c>
      <c r="BC75" s="12">
        <v>4.444</v>
      </c>
      <c r="BD75" s="8">
        <v>9982.0239199999996</v>
      </c>
      <c r="BE75" s="12">
        <v>0</v>
      </c>
      <c r="BF75" s="8">
        <v>0</v>
      </c>
      <c r="BG75" s="12">
        <v>3.5419999999999998</v>
      </c>
      <c r="BH75" s="8">
        <v>7955.9695599999986</v>
      </c>
      <c r="BI75" s="12">
        <v>3.5419999999999998</v>
      </c>
      <c r="BJ75" s="8">
        <v>7955.9695599999986</v>
      </c>
      <c r="BK75" s="12">
        <v>0</v>
      </c>
      <c r="BL75" s="8">
        <v>0</v>
      </c>
      <c r="BM75" s="12">
        <v>4.8940000000000001</v>
      </c>
      <c r="BN75" s="8">
        <v>10992.804919999999</v>
      </c>
      <c r="BO75" s="12">
        <v>4.8940000000000001</v>
      </c>
      <c r="BP75" s="8">
        <v>10992.804919999999</v>
      </c>
      <c r="BQ75" s="12">
        <v>0</v>
      </c>
      <c r="BR75" s="8">
        <v>0</v>
      </c>
      <c r="BS75" s="12">
        <v>4.7012</v>
      </c>
      <c r="BT75" s="8">
        <v>10559.741415999999</v>
      </c>
      <c r="BU75" s="12">
        <v>4.7012</v>
      </c>
      <c r="BV75" s="8">
        <v>10559.741415999999</v>
      </c>
      <c r="BW75" s="12">
        <v>0</v>
      </c>
      <c r="BX75" s="8">
        <v>0</v>
      </c>
      <c r="BY75" s="12">
        <f t="shared" si="60"/>
        <v>24.279199999999999</v>
      </c>
      <c r="BZ75" s="8">
        <f t="shared" si="55"/>
        <v>54535.453455999996</v>
      </c>
      <c r="CA75" s="12">
        <f t="shared" si="56"/>
        <v>24.279199999999999</v>
      </c>
      <c r="CB75" s="8">
        <f t="shared" si="57"/>
        <v>54535.453455999996</v>
      </c>
      <c r="CC75" s="12">
        <f t="shared" si="58"/>
        <v>0</v>
      </c>
      <c r="CD75" s="19">
        <f t="shared" si="59"/>
        <v>0</v>
      </c>
      <c r="CE75" s="26"/>
      <c r="CF75" s="17"/>
      <c r="CG75" s="18"/>
    </row>
    <row r="76" spans="1:85" s="1" customFormat="1" x14ac:dyDescent="0.25">
      <c r="A76" s="52" t="s">
        <v>20</v>
      </c>
      <c r="B76" s="9" t="s">
        <v>23</v>
      </c>
      <c r="C76" s="10" t="s">
        <v>8</v>
      </c>
      <c r="D76" s="81"/>
      <c r="E76" s="12"/>
      <c r="F76" s="8"/>
      <c r="G76" s="12"/>
      <c r="H76" s="8"/>
      <c r="I76" s="12"/>
      <c r="J76" s="8"/>
      <c r="K76" s="12"/>
      <c r="L76" s="8"/>
      <c r="M76" s="12"/>
      <c r="N76" s="8"/>
      <c r="O76" s="12"/>
      <c r="P76" s="8"/>
      <c r="Q76" s="12"/>
      <c r="R76" s="8"/>
      <c r="S76" s="12"/>
      <c r="T76" s="8"/>
      <c r="U76" s="12"/>
      <c r="V76" s="8"/>
      <c r="W76" s="12"/>
      <c r="X76" s="8"/>
      <c r="Y76" s="12"/>
      <c r="Z76" s="8"/>
      <c r="AA76" s="12"/>
      <c r="AB76" s="8"/>
      <c r="AC76" s="12"/>
      <c r="AD76" s="8"/>
      <c r="AE76" s="12"/>
      <c r="AF76" s="8"/>
      <c r="AG76" s="12"/>
      <c r="AH76" s="8"/>
      <c r="AI76" s="12"/>
      <c r="AJ76" s="8"/>
      <c r="AK76" s="12"/>
      <c r="AL76" s="8"/>
      <c r="AM76" s="12"/>
      <c r="AN76" s="8"/>
      <c r="AO76" s="12">
        <v>1.1559999999999999</v>
      </c>
      <c r="AP76" s="8">
        <v>2596.5840799999996</v>
      </c>
      <c r="AQ76" s="12">
        <v>1.1559999999999999</v>
      </c>
      <c r="AR76" s="8">
        <v>2596.5840799999996</v>
      </c>
      <c r="AS76" s="12">
        <v>0</v>
      </c>
      <c r="AT76" s="8">
        <v>0</v>
      </c>
      <c r="AU76" s="12">
        <v>68.048000000000002</v>
      </c>
      <c r="AV76" s="8">
        <v>152848.05664</v>
      </c>
      <c r="AW76" s="12">
        <v>68.048000000000002</v>
      </c>
      <c r="AX76" s="8">
        <v>152848.05664</v>
      </c>
      <c r="AY76" s="12">
        <v>0</v>
      </c>
      <c r="AZ76" s="8">
        <v>0</v>
      </c>
      <c r="BA76" s="12">
        <v>1.99</v>
      </c>
      <c r="BB76" s="8">
        <v>4469.8981999999996</v>
      </c>
      <c r="BC76" s="12">
        <v>1.99</v>
      </c>
      <c r="BD76" s="8">
        <v>4469.8981999999996</v>
      </c>
      <c r="BE76" s="12">
        <v>0</v>
      </c>
      <c r="BF76" s="8">
        <v>0</v>
      </c>
      <c r="BG76" s="12">
        <v>1.99</v>
      </c>
      <c r="BH76" s="8">
        <v>4469.8981999999996</v>
      </c>
      <c r="BI76" s="12">
        <v>1.99</v>
      </c>
      <c r="BJ76" s="8">
        <v>4469.8981999999996</v>
      </c>
      <c r="BK76" s="12">
        <v>0</v>
      </c>
      <c r="BL76" s="8">
        <v>0</v>
      </c>
      <c r="BM76" s="12">
        <v>1.99</v>
      </c>
      <c r="BN76" s="8">
        <v>4469.8981999999996</v>
      </c>
      <c r="BO76" s="12">
        <v>1.99</v>
      </c>
      <c r="BP76" s="8">
        <v>4469.8981999999996</v>
      </c>
      <c r="BQ76" s="12">
        <v>0</v>
      </c>
      <c r="BR76" s="8">
        <v>0</v>
      </c>
      <c r="BS76" s="12">
        <v>1.99</v>
      </c>
      <c r="BT76" s="8">
        <v>4469.8981999999996</v>
      </c>
      <c r="BU76" s="12">
        <v>1.99</v>
      </c>
      <c r="BV76" s="8">
        <v>4469.8981999999996</v>
      </c>
      <c r="BW76" s="12">
        <v>0</v>
      </c>
      <c r="BX76" s="8">
        <v>0</v>
      </c>
      <c r="BY76" s="12">
        <f t="shared" si="60"/>
        <v>77.163999999999987</v>
      </c>
      <c r="BZ76" s="8">
        <f t="shared" si="55"/>
        <v>173324.23351999998</v>
      </c>
      <c r="CA76" s="12">
        <f t="shared" si="56"/>
        <v>77.163999999999987</v>
      </c>
      <c r="CB76" s="8">
        <f t="shared" si="57"/>
        <v>173324.23351999998</v>
      </c>
      <c r="CC76" s="12">
        <f t="shared" si="58"/>
        <v>0</v>
      </c>
      <c r="CD76" s="19">
        <f t="shared" si="59"/>
        <v>0</v>
      </c>
      <c r="CE76" s="26"/>
      <c r="CF76" s="17"/>
      <c r="CG76" s="18"/>
    </row>
    <row r="77" spans="1:85" s="1" customFormat="1" ht="15.75" thickBot="1" x14ac:dyDescent="0.3">
      <c r="A77" s="53"/>
      <c r="B77" s="4" t="s">
        <v>24</v>
      </c>
      <c r="C77" s="5" t="s">
        <v>8</v>
      </c>
      <c r="D77" s="82"/>
      <c r="E77" s="24"/>
      <c r="F77" s="11"/>
      <c r="G77" s="24"/>
      <c r="H77" s="11"/>
      <c r="I77" s="24"/>
      <c r="J77" s="11"/>
      <c r="K77" s="24"/>
      <c r="L77" s="11"/>
      <c r="M77" s="24"/>
      <c r="N77" s="11"/>
      <c r="O77" s="24"/>
      <c r="P77" s="11"/>
      <c r="Q77" s="24"/>
      <c r="R77" s="11"/>
      <c r="S77" s="24"/>
      <c r="T77" s="11"/>
      <c r="U77" s="24"/>
      <c r="V77" s="11"/>
      <c r="W77" s="24"/>
      <c r="X77" s="11"/>
      <c r="Y77" s="24"/>
      <c r="Z77" s="11"/>
      <c r="AA77" s="24"/>
      <c r="AB77" s="11"/>
      <c r="AC77" s="24"/>
      <c r="AD77" s="11"/>
      <c r="AE77" s="24"/>
      <c r="AF77" s="11"/>
      <c r="AG77" s="24"/>
      <c r="AH77" s="11"/>
      <c r="AI77" s="24"/>
      <c r="AJ77" s="11"/>
      <c r="AK77" s="24"/>
      <c r="AL77" s="11"/>
      <c r="AM77" s="24"/>
      <c r="AN77" s="11"/>
      <c r="AO77" s="24">
        <v>0</v>
      </c>
      <c r="AP77" s="11">
        <v>0</v>
      </c>
      <c r="AQ77" s="24">
        <v>0</v>
      </c>
      <c r="AR77" s="11">
        <v>0</v>
      </c>
      <c r="AS77" s="24">
        <v>0</v>
      </c>
      <c r="AT77" s="11">
        <v>0</v>
      </c>
      <c r="AU77" s="24">
        <v>0</v>
      </c>
      <c r="AV77" s="11">
        <v>0</v>
      </c>
      <c r="AW77" s="24">
        <v>0</v>
      </c>
      <c r="AX77" s="11">
        <v>0</v>
      </c>
      <c r="AY77" s="24">
        <v>0</v>
      </c>
      <c r="AZ77" s="11">
        <v>0</v>
      </c>
      <c r="BA77" s="24"/>
      <c r="BB77" s="11"/>
      <c r="BC77" s="24"/>
      <c r="BD77" s="11"/>
      <c r="BE77" s="24"/>
      <c r="BF77" s="11"/>
      <c r="BG77" s="24">
        <v>0</v>
      </c>
      <c r="BH77" s="11">
        <v>0</v>
      </c>
      <c r="BI77" s="24">
        <v>0</v>
      </c>
      <c r="BJ77" s="11">
        <v>0</v>
      </c>
      <c r="BK77" s="24">
        <v>0</v>
      </c>
      <c r="BL77" s="11">
        <v>0</v>
      </c>
      <c r="BM77" s="24">
        <v>0</v>
      </c>
      <c r="BN77" s="11">
        <v>0</v>
      </c>
      <c r="BO77" s="24">
        <v>0</v>
      </c>
      <c r="BP77" s="11">
        <v>0</v>
      </c>
      <c r="BQ77" s="24">
        <v>0</v>
      </c>
      <c r="BR77" s="11">
        <v>0</v>
      </c>
      <c r="BS77" s="24">
        <v>0</v>
      </c>
      <c r="BT77" s="11">
        <v>0</v>
      </c>
      <c r="BU77" s="24">
        <v>0</v>
      </c>
      <c r="BV77" s="11">
        <v>0</v>
      </c>
      <c r="BW77" s="24">
        <v>0</v>
      </c>
      <c r="BX77" s="11">
        <v>0</v>
      </c>
      <c r="BY77" s="24">
        <f t="shared" si="60"/>
        <v>0</v>
      </c>
      <c r="BZ77" s="11">
        <f t="shared" si="55"/>
        <v>0</v>
      </c>
      <c r="CA77" s="24">
        <f t="shared" si="56"/>
        <v>0</v>
      </c>
      <c r="CB77" s="11">
        <f t="shared" si="57"/>
        <v>0</v>
      </c>
      <c r="CC77" s="24">
        <f t="shared" si="58"/>
        <v>0</v>
      </c>
      <c r="CD77" s="25">
        <f t="shared" si="59"/>
        <v>0</v>
      </c>
      <c r="CE77" s="26"/>
      <c r="CF77" s="17"/>
      <c r="CG77" s="18"/>
    </row>
    <row r="78" spans="1:85" s="1" customFormat="1" ht="15.75" thickBot="1" x14ac:dyDescent="0.3">
      <c r="A78" s="54" t="s">
        <v>37</v>
      </c>
      <c r="B78" s="55"/>
      <c r="C78" s="6" t="s">
        <v>8</v>
      </c>
      <c r="D78" s="80">
        <v>0</v>
      </c>
      <c r="E78" s="38">
        <v>262.45999999999998</v>
      </c>
      <c r="F78" s="7">
        <v>580461.78519999993</v>
      </c>
      <c r="G78" s="13">
        <v>262.45999999999998</v>
      </c>
      <c r="H78" s="7">
        <v>580461.78519999993</v>
      </c>
      <c r="I78" s="13">
        <v>0</v>
      </c>
      <c r="J78" s="7">
        <v>0</v>
      </c>
      <c r="K78" s="38">
        <v>292.81200000000001</v>
      </c>
      <c r="L78" s="7">
        <v>647588.87543999997</v>
      </c>
      <c r="M78" s="13">
        <v>292.81200000000001</v>
      </c>
      <c r="N78" s="7">
        <v>647588.87543999997</v>
      </c>
      <c r="O78" s="13">
        <v>0</v>
      </c>
      <c r="P78" s="7">
        <v>0</v>
      </c>
      <c r="Q78" s="38">
        <v>199.88300000000001</v>
      </c>
      <c r="R78" s="7">
        <v>442065.24046</v>
      </c>
      <c r="S78" s="13">
        <v>199.88300000000001</v>
      </c>
      <c r="T78" s="7">
        <v>442065.24046</v>
      </c>
      <c r="U78" s="13">
        <v>0</v>
      </c>
      <c r="V78" s="7">
        <v>0</v>
      </c>
      <c r="W78" s="38">
        <v>145.06399999999999</v>
      </c>
      <c r="X78" s="7">
        <v>320826.44367999997</v>
      </c>
      <c r="Y78" s="13">
        <v>145.06399999999999</v>
      </c>
      <c r="Z78" s="7">
        <v>320826.44367999997</v>
      </c>
      <c r="AA78" s="13">
        <v>0</v>
      </c>
      <c r="AB78" s="7">
        <v>0</v>
      </c>
      <c r="AC78" s="38">
        <v>101.849</v>
      </c>
      <c r="AD78" s="7">
        <v>225251.28537999999</v>
      </c>
      <c r="AE78" s="13">
        <v>101.849</v>
      </c>
      <c r="AF78" s="7">
        <v>225251.28537999999</v>
      </c>
      <c r="AG78" s="13">
        <v>0</v>
      </c>
      <c r="AH78" s="7">
        <v>0</v>
      </c>
      <c r="AI78" s="38">
        <v>77.194999999999993</v>
      </c>
      <c r="AJ78" s="7">
        <v>170726.00589999999</v>
      </c>
      <c r="AK78" s="13">
        <v>107.821</v>
      </c>
      <c r="AL78" s="7">
        <v>238459.08001999999</v>
      </c>
      <c r="AM78" s="13">
        <v>-30.626000000000005</v>
      </c>
      <c r="AN78" s="7">
        <v>-67733.074120000005</v>
      </c>
      <c r="AO78" s="38">
        <v>30.555</v>
      </c>
      <c r="AP78" s="7">
        <v>68632.029899999994</v>
      </c>
      <c r="AQ78" s="13">
        <v>100.834</v>
      </c>
      <c r="AR78" s="7">
        <v>226491.31412</v>
      </c>
      <c r="AS78" s="13">
        <v>-70.278999999999996</v>
      </c>
      <c r="AT78" s="7">
        <v>-157859.28421999997</v>
      </c>
      <c r="AU78" s="38">
        <v>38.470999999999997</v>
      </c>
      <c r="AV78" s="7">
        <v>86412.790779999981</v>
      </c>
      <c r="AW78" s="13">
        <v>88.155999999999992</v>
      </c>
      <c r="AX78" s="7">
        <v>198014.24407999997</v>
      </c>
      <c r="AY78" s="13">
        <v>-49.684999999999995</v>
      </c>
      <c r="AZ78" s="7">
        <v>-111601.45329999998</v>
      </c>
      <c r="BA78" s="38">
        <v>88.1</v>
      </c>
      <c r="BB78" s="7">
        <v>197888.45799999998</v>
      </c>
      <c r="BC78" s="13">
        <v>102.176</v>
      </c>
      <c r="BD78" s="7">
        <v>229505.68767999997</v>
      </c>
      <c r="BE78" s="13">
        <v>-14.076000000000008</v>
      </c>
      <c r="BF78" s="7">
        <v>-31617.229680000015</v>
      </c>
      <c r="BG78" s="38">
        <v>164.417</v>
      </c>
      <c r="BH78" s="7">
        <v>369310.17705999996</v>
      </c>
      <c r="BI78" s="13">
        <v>164.41499999999999</v>
      </c>
      <c r="BJ78" s="7">
        <v>369305.68469999998</v>
      </c>
      <c r="BK78" s="13">
        <v>2.0000000000095497E-3</v>
      </c>
      <c r="BL78" s="7">
        <v>4.4923600000214501</v>
      </c>
      <c r="BM78" s="38">
        <v>198.25</v>
      </c>
      <c r="BN78" s="7">
        <v>445305.18499999994</v>
      </c>
      <c r="BO78" s="13">
        <v>198.25</v>
      </c>
      <c r="BP78" s="7">
        <v>445305.18499999994</v>
      </c>
      <c r="BQ78" s="13">
        <v>0</v>
      </c>
      <c r="BR78" s="7">
        <v>0</v>
      </c>
      <c r="BS78" s="38">
        <v>102.20099999999999</v>
      </c>
      <c r="BT78" s="7">
        <v>229561.84217999998</v>
      </c>
      <c r="BU78" s="13">
        <v>102.20100000000001</v>
      </c>
      <c r="BV78" s="7">
        <v>229561.84218000001</v>
      </c>
      <c r="BW78" s="13">
        <v>0</v>
      </c>
      <c r="BX78" s="7">
        <v>0</v>
      </c>
      <c r="BY78" s="38">
        <f>E78+K78+Q78+W78+AC78+AI78+AO78+AU78+BA78+BG78+BM78+BS78</f>
        <v>1701.2569999999998</v>
      </c>
      <c r="BZ78" s="7">
        <f t="shared" ref="BZ78:BZ84" si="61">F78+L78+R78+X78+AD78+AJ78+AP78+AV78+BB78+BH78+BN78+BT78</f>
        <v>3784030.1189799998</v>
      </c>
      <c r="CA78" s="13">
        <f t="shared" ref="CA78:CA84" si="62">G78+M78+S78+Y78+AE78+AK78+AQ78+AW78+BC78+BI78+BO78+BU78</f>
        <v>1865.9209999999998</v>
      </c>
      <c r="CB78" s="7">
        <f t="shared" ref="CB78:CB84" si="63">H78+N78+T78+Z78+AF78+AL78+AR78+AX78+BD78+BJ78+BP78+BV78</f>
        <v>4152836.6679400001</v>
      </c>
      <c r="CC78" s="13">
        <f t="shared" ref="CC78:CC84" si="64">I78+O78+U78+AA78+AG78+AM78+AS78+AY78+BE78+BK78+BQ78+BW78</f>
        <v>-164.66399999999999</v>
      </c>
      <c r="CD78" s="14">
        <f t="shared" ref="CD78:CD84" si="65">J78+P78+V78+AB78+AH78+AN78+AT78+AZ78+BF78+BL78+BR78+BX78</f>
        <v>-368806.54895999993</v>
      </c>
      <c r="CE78" s="28">
        <v>0</v>
      </c>
      <c r="CF78" s="15">
        <f>CC78+D78</f>
        <v>-164.66399999999999</v>
      </c>
      <c r="CG78" s="16">
        <f>CD78+CE78*2246.18</f>
        <v>-368806.54895999993</v>
      </c>
    </row>
    <row r="79" spans="1:85" s="1" customFormat="1" x14ac:dyDescent="0.25">
      <c r="A79" s="51" t="s">
        <v>21</v>
      </c>
      <c r="B79" s="2" t="s">
        <v>1</v>
      </c>
      <c r="C79" s="3" t="s">
        <v>8</v>
      </c>
      <c r="D79" s="81"/>
      <c r="E79" s="12">
        <v>262.45999999999998</v>
      </c>
      <c r="F79" s="8">
        <v>580461.78519999993</v>
      </c>
      <c r="G79" s="12">
        <v>262.45999999999998</v>
      </c>
      <c r="H79" s="8">
        <v>580461.78519999993</v>
      </c>
      <c r="I79" s="12">
        <v>0</v>
      </c>
      <c r="J79" s="8">
        <v>0</v>
      </c>
      <c r="K79" s="12">
        <v>292.81200000000001</v>
      </c>
      <c r="L79" s="8">
        <v>647588.87543999997</v>
      </c>
      <c r="M79" s="12">
        <v>292.81200000000001</v>
      </c>
      <c r="N79" s="8">
        <v>647588.87543999997</v>
      </c>
      <c r="O79" s="12">
        <v>0</v>
      </c>
      <c r="P79" s="8">
        <v>0</v>
      </c>
      <c r="Q79" s="12">
        <v>199.88300000000001</v>
      </c>
      <c r="R79" s="8">
        <v>442065.24046</v>
      </c>
      <c r="S79" s="12">
        <v>199.88300000000001</v>
      </c>
      <c r="T79" s="8">
        <v>442065.24046</v>
      </c>
      <c r="U79" s="12">
        <v>0</v>
      </c>
      <c r="V79" s="8">
        <v>0</v>
      </c>
      <c r="W79" s="12">
        <v>145.06399999999999</v>
      </c>
      <c r="X79" s="8">
        <v>320826.44367999997</v>
      </c>
      <c r="Y79" s="12">
        <v>145.06399999999999</v>
      </c>
      <c r="Z79" s="8">
        <v>320826.44367999997</v>
      </c>
      <c r="AA79" s="12">
        <v>0</v>
      </c>
      <c r="AB79" s="8">
        <v>0</v>
      </c>
      <c r="AC79" s="12">
        <v>101.849</v>
      </c>
      <c r="AD79" s="8">
        <v>225251.28537999999</v>
      </c>
      <c r="AE79" s="12">
        <v>101.849</v>
      </c>
      <c r="AF79" s="8">
        <v>225251.28537999999</v>
      </c>
      <c r="AG79" s="12">
        <v>0</v>
      </c>
      <c r="AH79" s="8">
        <v>0</v>
      </c>
      <c r="AI79" s="12">
        <v>41.815999999999995</v>
      </c>
      <c r="AJ79" s="8">
        <v>92481.101919999986</v>
      </c>
      <c r="AK79" s="12">
        <v>72.441999999999993</v>
      </c>
      <c r="AL79" s="8">
        <v>160214.17603999999</v>
      </c>
      <c r="AM79" s="12">
        <v>-30.625999999999998</v>
      </c>
      <c r="AN79" s="8">
        <v>-67733.07411999999</v>
      </c>
      <c r="AO79" s="12">
        <v>2.1629999999999989</v>
      </c>
      <c r="AP79" s="8">
        <v>4858.4873399999969</v>
      </c>
      <c r="AQ79" s="12">
        <v>72.441999999999993</v>
      </c>
      <c r="AR79" s="8">
        <v>162717.77155999996</v>
      </c>
      <c r="AS79" s="12">
        <v>-70.278999999999996</v>
      </c>
      <c r="AT79" s="8">
        <v>-157859.28421999997</v>
      </c>
      <c r="AU79" s="12">
        <v>22.756999999999994</v>
      </c>
      <c r="AV79" s="8">
        <v>51116.318259999985</v>
      </c>
      <c r="AW79" s="12">
        <v>72.441999999999993</v>
      </c>
      <c r="AX79" s="8">
        <v>162717.77155999996</v>
      </c>
      <c r="AY79" s="12">
        <v>-49.685000000000002</v>
      </c>
      <c r="AZ79" s="8">
        <v>-111601.45329999999</v>
      </c>
      <c r="BA79" s="12">
        <v>58.365999999999993</v>
      </c>
      <c r="BB79" s="8">
        <v>131100.54187999998</v>
      </c>
      <c r="BC79" s="12">
        <v>72.441999999999993</v>
      </c>
      <c r="BD79" s="8">
        <v>162717.77155999996</v>
      </c>
      <c r="BE79" s="12">
        <v>-14.076000000000001</v>
      </c>
      <c r="BF79" s="8">
        <v>-31617.22968</v>
      </c>
      <c r="BG79" s="12">
        <v>142.72300000000001</v>
      </c>
      <c r="BH79" s="8">
        <v>320581.54814000003</v>
      </c>
      <c r="BI79" s="12">
        <v>142.721</v>
      </c>
      <c r="BJ79" s="8">
        <v>320577.05578</v>
      </c>
      <c r="BK79" s="12">
        <v>2.0000000000095497E-3</v>
      </c>
      <c r="BL79" s="8">
        <v>4.4923600000214501</v>
      </c>
      <c r="BM79" s="12">
        <v>165.30799999999999</v>
      </c>
      <c r="BN79" s="8">
        <v>371311.52343999996</v>
      </c>
      <c r="BO79" s="12">
        <v>165.30799999999999</v>
      </c>
      <c r="BP79" s="8">
        <v>371311.52343999996</v>
      </c>
      <c r="BQ79" s="12">
        <v>0</v>
      </c>
      <c r="BR79" s="8">
        <v>0</v>
      </c>
      <c r="BS79" s="12">
        <v>70.270999999999987</v>
      </c>
      <c r="BT79" s="8">
        <v>157841.31477999996</v>
      </c>
      <c r="BU79" s="12">
        <v>70.271000000000001</v>
      </c>
      <c r="BV79" s="8">
        <v>157841.31477999999</v>
      </c>
      <c r="BW79" s="12">
        <v>0</v>
      </c>
      <c r="BX79" s="8">
        <v>0</v>
      </c>
      <c r="BY79" s="12">
        <f t="shared" ref="BY79:BY84" si="66">E79+K79+Q79+W79+AC79+AI79+AO79+AU79+BA79+BG79+BM79+BS79</f>
        <v>1505.472</v>
      </c>
      <c r="BZ79" s="8">
        <f t="shared" si="61"/>
        <v>3345484.4659199999</v>
      </c>
      <c r="CA79" s="12">
        <f t="shared" si="62"/>
        <v>1670.136</v>
      </c>
      <c r="CB79" s="8">
        <f t="shared" si="63"/>
        <v>3714291.0148799992</v>
      </c>
      <c r="CC79" s="12">
        <f t="shared" si="64"/>
        <v>-164.66399999999999</v>
      </c>
      <c r="CD79" s="19">
        <f t="shared" si="65"/>
        <v>-368806.54895999993</v>
      </c>
      <c r="CE79" s="26"/>
      <c r="CF79" s="17"/>
      <c r="CG79" s="18"/>
    </row>
    <row r="80" spans="1:85" s="1" customFormat="1" x14ac:dyDescent="0.25">
      <c r="A80" s="51"/>
      <c r="B80" s="2" t="s">
        <v>2</v>
      </c>
      <c r="C80" s="3" t="s">
        <v>8</v>
      </c>
      <c r="D80" s="81"/>
      <c r="E80" s="12"/>
      <c r="F80" s="8"/>
      <c r="G80" s="12"/>
      <c r="H80" s="8"/>
      <c r="I80" s="12"/>
      <c r="J80" s="8"/>
      <c r="K80" s="12"/>
      <c r="L80" s="8"/>
      <c r="M80" s="12"/>
      <c r="N80" s="8"/>
      <c r="O80" s="12"/>
      <c r="P80" s="8"/>
      <c r="Q80" s="12"/>
      <c r="R80" s="8"/>
      <c r="S80" s="12"/>
      <c r="T80" s="8"/>
      <c r="U80" s="12"/>
      <c r="V80" s="8"/>
      <c r="W80" s="12"/>
      <c r="X80" s="8"/>
      <c r="Y80" s="12"/>
      <c r="Z80" s="8"/>
      <c r="AA80" s="12"/>
      <c r="AB80" s="8"/>
      <c r="AC80" s="12"/>
      <c r="AD80" s="8"/>
      <c r="AE80" s="12"/>
      <c r="AF80" s="8"/>
      <c r="AG80" s="12"/>
      <c r="AH80" s="8"/>
      <c r="AI80" s="12">
        <v>34.905000000000001</v>
      </c>
      <c r="AJ80" s="8">
        <v>77196.596099999995</v>
      </c>
      <c r="AK80" s="12">
        <v>34.905000000000001</v>
      </c>
      <c r="AL80" s="8">
        <v>77196.596099999995</v>
      </c>
      <c r="AM80" s="12">
        <v>0</v>
      </c>
      <c r="AN80" s="8">
        <v>0</v>
      </c>
      <c r="AO80" s="12">
        <v>28.117000000000001</v>
      </c>
      <c r="AP80" s="8">
        <v>63155.843059999999</v>
      </c>
      <c r="AQ80" s="12">
        <v>28.117000000000001</v>
      </c>
      <c r="AR80" s="8">
        <v>63155.843059999999</v>
      </c>
      <c r="AS80" s="12">
        <v>0</v>
      </c>
      <c r="AT80" s="8">
        <v>0</v>
      </c>
      <c r="AU80" s="12">
        <v>15.271000000000001</v>
      </c>
      <c r="AV80" s="8">
        <v>34301.414779999999</v>
      </c>
      <c r="AW80" s="12">
        <v>15.271000000000001</v>
      </c>
      <c r="AX80" s="8">
        <v>34301.414779999999</v>
      </c>
      <c r="AY80" s="12">
        <v>0</v>
      </c>
      <c r="AZ80" s="8">
        <v>0</v>
      </c>
      <c r="BA80" s="12">
        <v>29.26</v>
      </c>
      <c r="BB80" s="8">
        <v>65723.226800000004</v>
      </c>
      <c r="BC80" s="12">
        <v>29.26</v>
      </c>
      <c r="BD80" s="8">
        <v>65723.226800000004</v>
      </c>
      <c r="BE80" s="12">
        <v>0</v>
      </c>
      <c r="BF80" s="8">
        <v>0</v>
      </c>
      <c r="BG80" s="12">
        <v>21.22</v>
      </c>
      <c r="BH80" s="8">
        <v>47663.939599999991</v>
      </c>
      <c r="BI80" s="12">
        <v>21.22</v>
      </c>
      <c r="BJ80" s="8">
        <v>47663.939599999991</v>
      </c>
      <c r="BK80" s="12">
        <v>0</v>
      </c>
      <c r="BL80" s="8">
        <v>0</v>
      </c>
      <c r="BM80" s="12">
        <v>32.468000000000004</v>
      </c>
      <c r="BN80" s="8">
        <v>72928.972240000003</v>
      </c>
      <c r="BO80" s="12">
        <v>32.468000000000004</v>
      </c>
      <c r="BP80" s="8">
        <v>72928.972240000003</v>
      </c>
      <c r="BQ80" s="12">
        <v>0</v>
      </c>
      <c r="BR80" s="8">
        <v>0</v>
      </c>
      <c r="BS80" s="12">
        <v>31.456</v>
      </c>
      <c r="BT80" s="8">
        <v>70655.838079999987</v>
      </c>
      <c r="BU80" s="12">
        <v>31.456</v>
      </c>
      <c r="BV80" s="8">
        <v>70655.838079999987</v>
      </c>
      <c r="BW80" s="12">
        <v>0</v>
      </c>
      <c r="BX80" s="8">
        <v>0</v>
      </c>
      <c r="BY80" s="12">
        <f t="shared" si="66"/>
        <v>192.69700000000003</v>
      </c>
      <c r="BZ80" s="8">
        <f t="shared" si="61"/>
        <v>431625.83065999998</v>
      </c>
      <c r="CA80" s="12">
        <f t="shared" si="62"/>
        <v>192.69700000000003</v>
      </c>
      <c r="CB80" s="8">
        <f t="shared" si="63"/>
        <v>431625.83065999998</v>
      </c>
      <c r="CC80" s="12">
        <f t="shared" si="64"/>
        <v>0</v>
      </c>
      <c r="CD80" s="19">
        <f t="shared" si="65"/>
        <v>0</v>
      </c>
      <c r="CE80" s="26"/>
      <c r="CF80" s="17"/>
      <c r="CG80" s="18"/>
    </row>
    <row r="81" spans="1:85" s="1" customFormat="1" x14ac:dyDescent="0.25">
      <c r="A81" s="51" t="s">
        <v>22</v>
      </c>
      <c r="B81" s="2" t="s">
        <v>1</v>
      </c>
      <c r="C81" s="3" t="s">
        <v>8</v>
      </c>
      <c r="D81" s="81"/>
      <c r="E81" s="12"/>
      <c r="F81" s="8"/>
      <c r="G81" s="12"/>
      <c r="H81" s="8"/>
      <c r="I81" s="12"/>
      <c r="J81" s="8"/>
      <c r="K81" s="12"/>
      <c r="L81" s="8"/>
      <c r="M81" s="12"/>
      <c r="N81" s="8"/>
      <c r="O81" s="12"/>
      <c r="P81" s="8"/>
      <c r="Q81" s="12"/>
      <c r="R81" s="8"/>
      <c r="S81" s="12"/>
      <c r="T81" s="8"/>
      <c r="U81" s="12"/>
      <c r="V81" s="8"/>
      <c r="W81" s="12"/>
      <c r="X81" s="8"/>
      <c r="Y81" s="12"/>
      <c r="Z81" s="8"/>
      <c r="AA81" s="12"/>
      <c r="AB81" s="8"/>
      <c r="AC81" s="12"/>
      <c r="AD81" s="8"/>
      <c r="AE81" s="12"/>
      <c r="AF81" s="8"/>
      <c r="AG81" s="12"/>
      <c r="AH81" s="8"/>
      <c r="AI81" s="12">
        <v>0</v>
      </c>
      <c r="AJ81" s="8">
        <v>0</v>
      </c>
      <c r="AK81" s="12">
        <v>0</v>
      </c>
      <c r="AL81" s="8">
        <v>0</v>
      </c>
      <c r="AM81" s="12">
        <v>0</v>
      </c>
      <c r="AN81" s="8">
        <v>0</v>
      </c>
      <c r="AO81" s="12">
        <v>0</v>
      </c>
      <c r="AP81" s="8">
        <v>0</v>
      </c>
      <c r="AQ81" s="12">
        <v>0</v>
      </c>
      <c r="AR81" s="8">
        <v>0</v>
      </c>
      <c r="AS81" s="12">
        <v>0</v>
      </c>
      <c r="AT81" s="8">
        <v>0</v>
      </c>
      <c r="AU81" s="12">
        <v>0</v>
      </c>
      <c r="AV81" s="8">
        <v>0</v>
      </c>
      <c r="AW81" s="12">
        <v>0</v>
      </c>
      <c r="AX81" s="8">
        <v>0</v>
      </c>
      <c r="AY81" s="12">
        <v>0</v>
      </c>
      <c r="AZ81" s="8">
        <v>0</v>
      </c>
      <c r="BA81" s="12">
        <v>0</v>
      </c>
      <c r="BB81" s="8">
        <v>0</v>
      </c>
      <c r="BC81" s="12">
        <v>0</v>
      </c>
      <c r="BD81" s="8">
        <v>0</v>
      </c>
      <c r="BE81" s="12">
        <v>0</v>
      </c>
      <c r="BF81" s="8">
        <v>0</v>
      </c>
      <c r="BG81" s="12">
        <v>0</v>
      </c>
      <c r="BH81" s="8">
        <v>0</v>
      </c>
      <c r="BI81" s="12">
        <v>0</v>
      </c>
      <c r="BJ81" s="8">
        <v>0</v>
      </c>
      <c r="BK81" s="12">
        <v>0</v>
      </c>
      <c r="BL81" s="8">
        <v>0</v>
      </c>
      <c r="BM81" s="12">
        <v>0</v>
      </c>
      <c r="BN81" s="8">
        <v>0</v>
      </c>
      <c r="BO81" s="12">
        <v>0</v>
      </c>
      <c r="BP81" s="8">
        <v>0</v>
      </c>
      <c r="BQ81" s="12">
        <v>0</v>
      </c>
      <c r="BR81" s="8">
        <v>0</v>
      </c>
      <c r="BS81" s="12">
        <v>0</v>
      </c>
      <c r="BT81" s="8">
        <v>0</v>
      </c>
      <c r="BU81" s="12">
        <v>0</v>
      </c>
      <c r="BV81" s="8">
        <v>0</v>
      </c>
      <c r="BW81" s="12">
        <v>0</v>
      </c>
      <c r="BX81" s="8">
        <v>0</v>
      </c>
      <c r="BY81" s="12">
        <f t="shared" si="66"/>
        <v>0</v>
      </c>
      <c r="BZ81" s="8">
        <f t="shared" si="61"/>
        <v>0</v>
      </c>
      <c r="CA81" s="12">
        <f t="shared" si="62"/>
        <v>0</v>
      </c>
      <c r="CB81" s="8">
        <f t="shared" si="63"/>
        <v>0</v>
      </c>
      <c r="CC81" s="12">
        <f t="shared" si="64"/>
        <v>0</v>
      </c>
      <c r="CD81" s="19">
        <f t="shared" si="65"/>
        <v>0</v>
      </c>
      <c r="CE81" s="26"/>
      <c r="CF81" s="17"/>
      <c r="CG81" s="18"/>
    </row>
    <row r="82" spans="1:85" s="1" customFormat="1" x14ac:dyDescent="0.25">
      <c r="A82" s="51"/>
      <c r="B82" s="2" t="s">
        <v>2</v>
      </c>
      <c r="C82" s="3" t="s">
        <v>8</v>
      </c>
      <c r="D82" s="81"/>
      <c r="E82" s="12"/>
      <c r="F82" s="8"/>
      <c r="G82" s="12"/>
      <c r="H82" s="8"/>
      <c r="I82" s="12"/>
      <c r="J82" s="8"/>
      <c r="K82" s="12"/>
      <c r="L82" s="8"/>
      <c r="M82" s="12"/>
      <c r="N82" s="8"/>
      <c r="O82" s="12"/>
      <c r="P82" s="8"/>
      <c r="Q82" s="12"/>
      <c r="R82" s="8"/>
      <c r="S82" s="12"/>
      <c r="T82" s="8"/>
      <c r="U82" s="12"/>
      <c r="V82" s="8"/>
      <c r="W82" s="12"/>
      <c r="X82" s="8"/>
      <c r="Y82" s="12"/>
      <c r="Z82" s="8"/>
      <c r="AA82" s="12"/>
      <c r="AB82" s="8"/>
      <c r="AC82" s="12"/>
      <c r="AD82" s="8"/>
      <c r="AE82" s="12"/>
      <c r="AF82" s="8"/>
      <c r="AG82" s="12"/>
      <c r="AH82" s="8"/>
      <c r="AI82" s="12">
        <v>0</v>
      </c>
      <c r="AJ82" s="8">
        <v>0</v>
      </c>
      <c r="AK82" s="12">
        <v>0</v>
      </c>
      <c r="AL82" s="8">
        <v>0</v>
      </c>
      <c r="AM82" s="12">
        <v>0</v>
      </c>
      <c r="AN82" s="8">
        <v>0</v>
      </c>
      <c r="AO82" s="12">
        <v>0</v>
      </c>
      <c r="AP82" s="8">
        <v>0</v>
      </c>
      <c r="AQ82" s="12">
        <v>0</v>
      </c>
      <c r="AR82" s="8">
        <v>0</v>
      </c>
      <c r="AS82" s="12">
        <v>0</v>
      </c>
      <c r="AT82" s="8">
        <v>0</v>
      </c>
      <c r="AU82" s="12">
        <v>0</v>
      </c>
      <c r="AV82" s="8">
        <v>0</v>
      </c>
      <c r="AW82" s="12">
        <v>0</v>
      </c>
      <c r="AX82" s="8">
        <v>0</v>
      </c>
      <c r="AY82" s="12">
        <v>0</v>
      </c>
      <c r="AZ82" s="8">
        <v>0</v>
      </c>
      <c r="BA82" s="12">
        <v>0</v>
      </c>
      <c r="BB82" s="8">
        <v>0</v>
      </c>
      <c r="BC82" s="12">
        <v>0</v>
      </c>
      <c r="BD82" s="8">
        <v>0</v>
      </c>
      <c r="BE82" s="12">
        <v>0</v>
      </c>
      <c r="BF82" s="8">
        <v>0</v>
      </c>
      <c r="BG82" s="12">
        <v>0</v>
      </c>
      <c r="BH82" s="8">
        <v>0</v>
      </c>
      <c r="BI82" s="12">
        <v>0</v>
      </c>
      <c r="BJ82" s="8">
        <v>0</v>
      </c>
      <c r="BK82" s="12">
        <v>0</v>
      </c>
      <c r="BL82" s="8">
        <v>0</v>
      </c>
      <c r="BM82" s="12">
        <v>0</v>
      </c>
      <c r="BN82" s="8">
        <v>0</v>
      </c>
      <c r="BO82" s="12">
        <v>0</v>
      </c>
      <c r="BP82" s="8">
        <v>0</v>
      </c>
      <c r="BQ82" s="12">
        <v>0</v>
      </c>
      <c r="BR82" s="8">
        <v>0</v>
      </c>
      <c r="BS82" s="12">
        <v>0</v>
      </c>
      <c r="BT82" s="8">
        <v>0</v>
      </c>
      <c r="BU82" s="12">
        <v>0</v>
      </c>
      <c r="BV82" s="8">
        <v>0</v>
      </c>
      <c r="BW82" s="12">
        <v>0</v>
      </c>
      <c r="BX82" s="8">
        <v>0</v>
      </c>
      <c r="BY82" s="12">
        <f t="shared" si="66"/>
        <v>0</v>
      </c>
      <c r="BZ82" s="8">
        <f t="shared" si="61"/>
        <v>0</v>
      </c>
      <c r="CA82" s="12">
        <f t="shared" si="62"/>
        <v>0</v>
      </c>
      <c r="CB82" s="8">
        <f t="shared" si="63"/>
        <v>0</v>
      </c>
      <c r="CC82" s="12">
        <f t="shared" si="64"/>
        <v>0</v>
      </c>
      <c r="CD82" s="19">
        <f t="shared" si="65"/>
        <v>0</v>
      </c>
      <c r="CE82" s="26"/>
      <c r="CF82" s="17"/>
      <c r="CG82" s="18"/>
    </row>
    <row r="83" spans="1:85" s="1" customFormat="1" x14ac:dyDescent="0.25">
      <c r="A83" s="52" t="s">
        <v>20</v>
      </c>
      <c r="B83" s="9" t="s">
        <v>23</v>
      </c>
      <c r="C83" s="10" t="s">
        <v>8</v>
      </c>
      <c r="D83" s="81"/>
      <c r="E83" s="12"/>
      <c r="F83" s="8"/>
      <c r="G83" s="12"/>
      <c r="H83" s="8"/>
      <c r="I83" s="12"/>
      <c r="J83" s="8"/>
      <c r="K83" s="12"/>
      <c r="L83" s="8"/>
      <c r="M83" s="12"/>
      <c r="N83" s="8"/>
      <c r="O83" s="12"/>
      <c r="P83" s="8"/>
      <c r="Q83" s="12"/>
      <c r="R83" s="8"/>
      <c r="S83" s="12"/>
      <c r="T83" s="8"/>
      <c r="U83" s="12"/>
      <c r="V83" s="8"/>
      <c r="W83" s="12"/>
      <c r="X83" s="8"/>
      <c r="Y83" s="12"/>
      <c r="Z83" s="8"/>
      <c r="AA83" s="12"/>
      <c r="AB83" s="8"/>
      <c r="AC83" s="12"/>
      <c r="AD83" s="8"/>
      <c r="AE83" s="12"/>
      <c r="AF83" s="8"/>
      <c r="AG83" s="12"/>
      <c r="AH83" s="8"/>
      <c r="AI83" s="12">
        <v>0.47399999999999998</v>
      </c>
      <c r="AJ83" s="8">
        <v>1048.3078799999998</v>
      </c>
      <c r="AK83" s="12">
        <v>0.47399999999999998</v>
      </c>
      <c r="AL83" s="8">
        <v>1048.3078799999998</v>
      </c>
      <c r="AM83" s="12">
        <v>0</v>
      </c>
      <c r="AN83" s="8">
        <v>0</v>
      </c>
      <c r="AO83" s="12">
        <v>0.27500000000000002</v>
      </c>
      <c r="AP83" s="8">
        <v>617.69950000000006</v>
      </c>
      <c r="AQ83" s="12">
        <v>0.27500000000000002</v>
      </c>
      <c r="AR83" s="8">
        <v>617.69950000000006</v>
      </c>
      <c r="AS83" s="12">
        <v>0</v>
      </c>
      <c r="AT83" s="8">
        <v>0</v>
      </c>
      <c r="AU83" s="12">
        <v>0.443</v>
      </c>
      <c r="AV83" s="8">
        <v>995.05773999999997</v>
      </c>
      <c r="AW83" s="12">
        <v>0.443</v>
      </c>
      <c r="AX83" s="8">
        <v>995.05773999999997</v>
      </c>
      <c r="AY83" s="12">
        <v>0</v>
      </c>
      <c r="AZ83" s="8">
        <v>0</v>
      </c>
      <c r="BA83" s="12">
        <v>0.47399999999999998</v>
      </c>
      <c r="BB83" s="8">
        <v>1064.68932</v>
      </c>
      <c r="BC83" s="12">
        <v>0.47399999999999998</v>
      </c>
      <c r="BD83" s="8">
        <v>1064.68932</v>
      </c>
      <c r="BE83" s="12">
        <v>0</v>
      </c>
      <c r="BF83" s="8">
        <v>0</v>
      </c>
      <c r="BG83" s="12">
        <v>0.47399999999999998</v>
      </c>
      <c r="BH83" s="8">
        <v>1064.68932</v>
      </c>
      <c r="BI83" s="12">
        <v>0.47399999999999998</v>
      </c>
      <c r="BJ83" s="8">
        <v>1064.68932</v>
      </c>
      <c r="BK83" s="12">
        <v>0</v>
      </c>
      <c r="BL83" s="8">
        <v>0</v>
      </c>
      <c r="BM83" s="12">
        <v>0.47399999999999998</v>
      </c>
      <c r="BN83" s="8">
        <v>1064.68932</v>
      </c>
      <c r="BO83" s="12">
        <v>0.47399999999999998</v>
      </c>
      <c r="BP83" s="8">
        <v>1064.68932</v>
      </c>
      <c r="BQ83" s="12">
        <v>0</v>
      </c>
      <c r="BR83" s="8">
        <v>0</v>
      </c>
      <c r="BS83" s="12">
        <v>0.47399999999999998</v>
      </c>
      <c r="BT83" s="8">
        <v>1064.68932</v>
      </c>
      <c r="BU83" s="12">
        <v>0.47399999999999998</v>
      </c>
      <c r="BV83" s="8">
        <v>1064.68932</v>
      </c>
      <c r="BW83" s="12">
        <v>0</v>
      </c>
      <c r="BX83" s="8">
        <v>0</v>
      </c>
      <c r="BY83" s="12">
        <f t="shared" si="66"/>
        <v>3.0880000000000001</v>
      </c>
      <c r="BZ83" s="8">
        <f t="shared" si="61"/>
        <v>6919.8223999999991</v>
      </c>
      <c r="CA83" s="12">
        <f t="shared" si="62"/>
        <v>3.0880000000000001</v>
      </c>
      <c r="CB83" s="8">
        <f t="shared" si="63"/>
        <v>6919.8223999999991</v>
      </c>
      <c r="CC83" s="12">
        <f t="shared" si="64"/>
        <v>0</v>
      </c>
      <c r="CD83" s="19">
        <f t="shared" si="65"/>
        <v>0</v>
      </c>
      <c r="CE83" s="26"/>
      <c r="CF83" s="17"/>
      <c r="CG83" s="18"/>
    </row>
    <row r="84" spans="1:85" s="1" customFormat="1" ht="15.75" thickBot="1" x14ac:dyDescent="0.3">
      <c r="A84" s="53"/>
      <c r="B84" s="4" t="s">
        <v>24</v>
      </c>
      <c r="C84" s="5" t="s">
        <v>8</v>
      </c>
      <c r="D84" s="82"/>
      <c r="E84" s="24"/>
      <c r="F84" s="11"/>
      <c r="G84" s="24"/>
      <c r="H84" s="11"/>
      <c r="I84" s="24"/>
      <c r="J84" s="11"/>
      <c r="K84" s="24"/>
      <c r="L84" s="11"/>
      <c r="M84" s="24"/>
      <c r="N84" s="11"/>
      <c r="O84" s="24"/>
      <c r="P84" s="11"/>
      <c r="Q84" s="24"/>
      <c r="R84" s="11"/>
      <c r="S84" s="24"/>
      <c r="T84" s="11"/>
      <c r="U84" s="24"/>
      <c r="V84" s="11"/>
      <c r="W84" s="24"/>
      <c r="X84" s="11"/>
      <c r="Y84" s="24"/>
      <c r="Z84" s="11"/>
      <c r="AA84" s="24"/>
      <c r="AB84" s="11"/>
      <c r="AC84" s="24"/>
      <c r="AD84" s="11"/>
      <c r="AE84" s="24"/>
      <c r="AF84" s="11"/>
      <c r="AG84" s="24"/>
      <c r="AH84" s="11"/>
      <c r="AI84" s="24">
        <v>0</v>
      </c>
      <c r="AJ84" s="11">
        <v>0</v>
      </c>
      <c r="AK84" s="24">
        <v>0</v>
      </c>
      <c r="AL84" s="11">
        <v>0</v>
      </c>
      <c r="AM84" s="24">
        <v>0</v>
      </c>
      <c r="AN84" s="11">
        <v>0</v>
      </c>
      <c r="AO84" s="24">
        <v>0</v>
      </c>
      <c r="AP84" s="11">
        <v>0</v>
      </c>
      <c r="AQ84" s="24">
        <v>0</v>
      </c>
      <c r="AR84" s="11">
        <v>0</v>
      </c>
      <c r="AS84" s="24">
        <v>0</v>
      </c>
      <c r="AT84" s="11">
        <v>0</v>
      </c>
      <c r="AU84" s="24">
        <v>0</v>
      </c>
      <c r="AV84" s="11">
        <v>0</v>
      </c>
      <c r="AW84" s="24">
        <v>0</v>
      </c>
      <c r="AX84" s="11">
        <v>0</v>
      </c>
      <c r="AY84" s="24">
        <v>0</v>
      </c>
      <c r="AZ84" s="11">
        <v>0</v>
      </c>
      <c r="BA84" s="24"/>
      <c r="BB84" s="11"/>
      <c r="BC84" s="24"/>
      <c r="BD84" s="11"/>
      <c r="BE84" s="24"/>
      <c r="BF84" s="11"/>
      <c r="BG84" s="24">
        <v>0</v>
      </c>
      <c r="BH84" s="11">
        <v>0</v>
      </c>
      <c r="BI84" s="24">
        <v>0</v>
      </c>
      <c r="BJ84" s="11">
        <v>0</v>
      </c>
      <c r="BK84" s="24">
        <v>0</v>
      </c>
      <c r="BL84" s="11">
        <v>0</v>
      </c>
      <c r="BM84" s="24">
        <v>0</v>
      </c>
      <c r="BN84" s="11">
        <v>0</v>
      </c>
      <c r="BO84" s="24">
        <v>0</v>
      </c>
      <c r="BP84" s="11">
        <v>0</v>
      </c>
      <c r="BQ84" s="24">
        <v>0</v>
      </c>
      <c r="BR84" s="11">
        <v>0</v>
      </c>
      <c r="BS84" s="24">
        <v>0</v>
      </c>
      <c r="BT84" s="11">
        <v>0</v>
      </c>
      <c r="BU84" s="24">
        <v>0</v>
      </c>
      <c r="BV84" s="11">
        <v>0</v>
      </c>
      <c r="BW84" s="24">
        <v>0</v>
      </c>
      <c r="BX84" s="11">
        <v>0</v>
      </c>
      <c r="BY84" s="24">
        <f t="shared" si="66"/>
        <v>0</v>
      </c>
      <c r="BZ84" s="11">
        <f t="shared" si="61"/>
        <v>0</v>
      </c>
      <c r="CA84" s="24">
        <f t="shared" si="62"/>
        <v>0</v>
      </c>
      <c r="CB84" s="11">
        <f t="shared" si="63"/>
        <v>0</v>
      </c>
      <c r="CC84" s="24">
        <f t="shared" si="64"/>
        <v>0</v>
      </c>
      <c r="CD84" s="25">
        <f t="shared" si="65"/>
        <v>0</v>
      </c>
      <c r="CE84" s="27"/>
      <c r="CF84" s="20"/>
      <c r="CG84" s="21"/>
    </row>
    <row r="85" spans="1:85" s="1" customFormat="1" x14ac:dyDescent="0.25">
      <c r="K85" s="29"/>
      <c r="BO85" s="32"/>
      <c r="BU85" s="32"/>
      <c r="CA85" s="33"/>
      <c r="CC85" s="30"/>
      <c r="CD85" s="30"/>
      <c r="CE85" s="30"/>
    </row>
    <row r="86" spans="1:85" s="1" customFormat="1" x14ac:dyDescent="0.25">
      <c r="K86" s="29"/>
      <c r="CC86" s="30"/>
      <c r="CD86" s="30"/>
      <c r="CE86" s="30"/>
    </row>
    <row r="87" spans="1:85" x14ac:dyDescent="0.25">
      <c r="G87" s="37"/>
      <c r="H87" s="37"/>
    </row>
    <row r="88" spans="1:85" x14ac:dyDescent="0.25">
      <c r="G88" s="37"/>
      <c r="H88" s="37"/>
    </row>
    <row r="89" spans="1:85" x14ac:dyDescent="0.25">
      <c r="G89" s="37"/>
      <c r="H89" s="37"/>
    </row>
    <row r="90" spans="1:85" x14ac:dyDescent="0.25">
      <c r="G90" s="37"/>
      <c r="H90" s="37"/>
    </row>
    <row r="91" spans="1:85" x14ac:dyDescent="0.25">
      <c r="G91" s="37"/>
      <c r="H91" s="37"/>
    </row>
    <row r="92" spans="1:85" x14ac:dyDescent="0.25">
      <c r="G92" s="37"/>
      <c r="H92" s="37"/>
    </row>
    <row r="93" spans="1:85" x14ac:dyDescent="0.25">
      <c r="G93" s="37"/>
      <c r="H93" s="37"/>
    </row>
    <row r="94" spans="1:85" x14ac:dyDescent="0.25">
      <c r="G94" s="37"/>
      <c r="H94" s="37"/>
    </row>
    <row r="95" spans="1:85" x14ac:dyDescent="0.25">
      <c r="G95" s="37"/>
      <c r="H95" s="37"/>
    </row>
    <row r="96" spans="1:85" x14ac:dyDescent="0.25">
      <c r="G96" s="37"/>
      <c r="H96" s="37"/>
    </row>
    <row r="97" spans="7:8" x14ac:dyDescent="0.25">
      <c r="G97" s="37"/>
      <c r="H97" s="37"/>
    </row>
    <row r="98" spans="7:8" x14ac:dyDescent="0.25">
      <c r="G98" s="37"/>
      <c r="H98" s="37"/>
    </row>
    <row r="99" spans="7:8" x14ac:dyDescent="0.25">
      <c r="G99" s="37"/>
      <c r="H99" s="37"/>
    </row>
    <row r="100" spans="7:8" x14ac:dyDescent="0.25">
      <c r="G100" s="37"/>
      <c r="H100" s="37"/>
    </row>
    <row r="101" spans="7:8" x14ac:dyDescent="0.25">
      <c r="G101" s="37"/>
      <c r="H101" s="37"/>
    </row>
    <row r="102" spans="7:8" x14ac:dyDescent="0.25">
      <c r="G102" s="37"/>
      <c r="H102" s="37"/>
    </row>
    <row r="103" spans="7:8" x14ac:dyDescent="0.25">
      <c r="G103" s="37"/>
      <c r="H103" s="37"/>
    </row>
    <row r="104" spans="7:8" x14ac:dyDescent="0.25">
      <c r="G104" s="37"/>
      <c r="H104" s="37"/>
    </row>
    <row r="105" spans="7:8" x14ac:dyDescent="0.25">
      <c r="G105" s="37"/>
      <c r="H105" s="37"/>
    </row>
    <row r="106" spans="7:8" x14ac:dyDescent="0.25">
      <c r="G106" s="37"/>
      <c r="H106" s="37"/>
    </row>
    <row r="107" spans="7:8" x14ac:dyDescent="0.25">
      <c r="G107" s="37"/>
      <c r="H107" s="37"/>
    </row>
    <row r="108" spans="7:8" x14ac:dyDescent="0.25">
      <c r="G108" s="37"/>
      <c r="H108" s="37"/>
    </row>
    <row r="109" spans="7:8" x14ac:dyDescent="0.25">
      <c r="G109" s="37"/>
      <c r="H109" s="37"/>
    </row>
    <row r="110" spans="7:8" x14ac:dyDescent="0.25">
      <c r="G110" s="37"/>
      <c r="H110" s="37"/>
    </row>
    <row r="111" spans="7:8" x14ac:dyDescent="0.25">
      <c r="G111" s="37"/>
      <c r="H111" s="37"/>
    </row>
    <row r="112" spans="7:8" x14ac:dyDescent="0.25">
      <c r="G112" s="37"/>
      <c r="H112" s="37"/>
    </row>
    <row r="113" spans="7:8" x14ac:dyDescent="0.25">
      <c r="G113" s="37"/>
      <c r="H113" s="37"/>
    </row>
    <row r="114" spans="7:8" x14ac:dyDescent="0.25">
      <c r="G114" s="37"/>
      <c r="H114" s="37"/>
    </row>
    <row r="115" spans="7:8" x14ac:dyDescent="0.25">
      <c r="G115" s="37"/>
      <c r="H115" s="37"/>
    </row>
    <row r="116" spans="7:8" x14ac:dyDescent="0.25">
      <c r="G116" s="37"/>
      <c r="H116" s="37"/>
    </row>
    <row r="117" spans="7:8" x14ac:dyDescent="0.25">
      <c r="G117" s="37"/>
      <c r="H117" s="37"/>
    </row>
    <row r="118" spans="7:8" x14ac:dyDescent="0.25">
      <c r="G118" s="37"/>
      <c r="H118" s="37"/>
    </row>
    <row r="119" spans="7:8" x14ac:dyDescent="0.25">
      <c r="G119" s="37"/>
      <c r="H119" s="37"/>
    </row>
    <row r="120" spans="7:8" x14ac:dyDescent="0.25">
      <c r="G120" s="37"/>
      <c r="H120" s="37"/>
    </row>
    <row r="121" spans="7:8" x14ac:dyDescent="0.25">
      <c r="G121" s="37"/>
      <c r="H121" s="37"/>
    </row>
    <row r="122" spans="7:8" x14ac:dyDescent="0.25">
      <c r="G122" s="37"/>
      <c r="H122" s="37"/>
    </row>
    <row r="123" spans="7:8" x14ac:dyDescent="0.25">
      <c r="G123" s="37"/>
      <c r="H123" s="37"/>
    </row>
    <row r="124" spans="7:8" x14ac:dyDescent="0.25">
      <c r="G124" s="37"/>
      <c r="H124" s="37"/>
    </row>
    <row r="125" spans="7:8" x14ac:dyDescent="0.25">
      <c r="G125" s="37"/>
      <c r="H125" s="37"/>
    </row>
    <row r="126" spans="7:8" x14ac:dyDescent="0.25">
      <c r="G126" s="37"/>
      <c r="H126" s="37"/>
    </row>
    <row r="127" spans="7:8" x14ac:dyDescent="0.25">
      <c r="G127" s="37"/>
      <c r="H127" s="37"/>
    </row>
    <row r="128" spans="7:8" x14ac:dyDescent="0.25">
      <c r="G128" s="37"/>
      <c r="H128" s="37"/>
    </row>
    <row r="129" spans="7:8" x14ac:dyDescent="0.25">
      <c r="G129" s="37"/>
      <c r="H129" s="37"/>
    </row>
    <row r="130" spans="7:8" x14ac:dyDescent="0.25">
      <c r="G130" s="37"/>
      <c r="H130" s="37"/>
    </row>
    <row r="131" spans="7:8" x14ac:dyDescent="0.25">
      <c r="G131" s="37"/>
      <c r="H131" s="37"/>
    </row>
    <row r="132" spans="7:8" x14ac:dyDescent="0.25">
      <c r="G132" s="37"/>
      <c r="H132" s="37"/>
    </row>
    <row r="133" spans="7:8" x14ac:dyDescent="0.25">
      <c r="G133" s="37"/>
      <c r="H133" s="37"/>
    </row>
    <row r="134" spans="7:8" x14ac:dyDescent="0.25">
      <c r="G134" s="37"/>
      <c r="H134" s="37"/>
    </row>
    <row r="135" spans="7:8" x14ac:dyDescent="0.25">
      <c r="G135" s="37"/>
      <c r="H135" s="37"/>
    </row>
    <row r="136" spans="7:8" x14ac:dyDescent="0.25">
      <c r="G136" s="37"/>
      <c r="H136" s="37"/>
    </row>
    <row r="137" spans="7:8" x14ac:dyDescent="0.25">
      <c r="G137" s="37"/>
      <c r="H137" s="37"/>
    </row>
    <row r="138" spans="7:8" x14ac:dyDescent="0.25">
      <c r="G138" s="37"/>
      <c r="H138" s="37"/>
    </row>
    <row r="139" spans="7:8" x14ac:dyDescent="0.25">
      <c r="G139" s="37"/>
      <c r="H139" s="37"/>
    </row>
    <row r="140" spans="7:8" x14ac:dyDescent="0.25">
      <c r="G140" s="37"/>
      <c r="H140" s="37"/>
    </row>
    <row r="141" spans="7:8" x14ac:dyDescent="0.25">
      <c r="G141" s="37"/>
      <c r="H141" s="37"/>
    </row>
    <row r="142" spans="7:8" x14ac:dyDescent="0.25">
      <c r="G142" s="37"/>
      <c r="H142" s="37"/>
    </row>
    <row r="143" spans="7:8" x14ac:dyDescent="0.25">
      <c r="G143" s="37"/>
      <c r="H143" s="37"/>
    </row>
    <row r="144" spans="7:8" x14ac:dyDescent="0.25">
      <c r="G144" s="37"/>
      <c r="H144" s="37"/>
    </row>
    <row r="145" spans="7:8" x14ac:dyDescent="0.25">
      <c r="G145" s="37"/>
      <c r="H145" s="37"/>
    </row>
    <row r="146" spans="7:8" x14ac:dyDescent="0.25">
      <c r="G146" s="37"/>
      <c r="H146" s="37"/>
    </row>
    <row r="147" spans="7:8" x14ac:dyDescent="0.25">
      <c r="G147" s="37"/>
      <c r="H147" s="37"/>
    </row>
    <row r="148" spans="7:8" x14ac:dyDescent="0.25">
      <c r="G148" s="37"/>
      <c r="H148" s="37"/>
    </row>
    <row r="149" spans="7:8" x14ac:dyDescent="0.25">
      <c r="G149" s="37"/>
      <c r="H149" s="37"/>
    </row>
    <row r="150" spans="7:8" x14ac:dyDescent="0.25">
      <c r="G150" s="37"/>
      <c r="H150" s="37"/>
    </row>
    <row r="151" spans="7:8" x14ac:dyDescent="0.25">
      <c r="G151" s="37"/>
      <c r="H151" s="37"/>
    </row>
    <row r="152" spans="7:8" x14ac:dyDescent="0.25">
      <c r="G152" s="37"/>
      <c r="H152" s="37"/>
    </row>
    <row r="153" spans="7:8" x14ac:dyDescent="0.25">
      <c r="G153" s="37"/>
      <c r="H153" s="37"/>
    </row>
    <row r="154" spans="7:8" x14ac:dyDescent="0.25">
      <c r="G154" s="37"/>
      <c r="H154" s="37"/>
    </row>
    <row r="155" spans="7:8" x14ac:dyDescent="0.25">
      <c r="G155" s="37"/>
      <c r="H155" s="37"/>
    </row>
    <row r="156" spans="7:8" x14ac:dyDescent="0.25">
      <c r="G156" s="37"/>
      <c r="H156" s="37"/>
    </row>
    <row r="157" spans="7:8" x14ac:dyDescent="0.25">
      <c r="G157" s="37"/>
      <c r="H157" s="37"/>
    </row>
    <row r="158" spans="7:8" x14ac:dyDescent="0.25">
      <c r="G158" s="37"/>
      <c r="H158" s="37"/>
    </row>
    <row r="159" spans="7:8" x14ac:dyDescent="0.25">
      <c r="G159" s="37"/>
      <c r="H159" s="37"/>
    </row>
    <row r="160" spans="7:8" x14ac:dyDescent="0.25">
      <c r="G160" s="37"/>
      <c r="H160" s="37"/>
    </row>
    <row r="161" spans="7:8" x14ac:dyDescent="0.25">
      <c r="G161" s="37"/>
      <c r="H161" s="37"/>
    </row>
    <row r="162" spans="7:8" x14ac:dyDescent="0.25">
      <c r="G162" s="37"/>
      <c r="H162" s="37"/>
    </row>
    <row r="163" spans="7:8" x14ac:dyDescent="0.25">
      <c r="G163" s="37"/>
      <c r="H163" s="37"/>
    </row>
    <row r="164" spans="7:8" x14ac:dyDescent="0.25">
      <c r="G164" s="37"/>
      <c r="H164" s="37"/>
    </row>
    <row r="165" spans="7:8" x14ac:dyDescent="0.25">
      <c r="G165" s="37"/>
      <c r="H165" s="37"/>
    </row>
    <row r="166" spans="7:8" x14ac:dyDescent="0.25">
      <c r="G166" s="37"/>
      <c r="H166" s="37"/>
    </row>
    <row r="167" spans="7:8" x14ac:dyDescent="0.25">
      <c r="G167" s="37"/>
      <c r="H167" s="37"/>
    </row>
    <row r="168" spans="7:8" x14ac:dyDescent="0.25">
      <c r="G168" s="37"/>
      <c r="H168" s="37"/>
    </row>
    <row r="169" spans="7:8" x14ac:dyDescent="0.25">
      <c r="G169" s="37"/>
      <c r="H169" s="37"/>
    </row>
    <row r="170" spans="7:8" x14ac:dyDescent="0.25">
      <c r="G170" s="37"/>
      <c r="H170" s="37"/>
    </row>
    <row r="171" spans="7:8" x14ac:dyDescent="0.25">
      <c r="G171" s="37"/>
      <c r="H171" s="37"/>
    </row>
    <row r="172" spans="7:8" x14ac:dyDescent="0.25">
      <c r="G172" s="37"/>
      <c r="H172" s="37"/>
    </row>
    <row r="173" spans="7:8" x14ac:dyDescent="0.25">
      <c r="G173" s="37"/>
      <c r="H173" s="37"/>
    </row>
    <row r="174" spans="7:8" x14ac:dyDescent="0.25">
      <c r="G174" s="37"/>
      <c r="H174" s="37"/>
    </row>
    <row r="175" spans="7:8" x14ac:dyDescent="0.25">
      <c r="G175" s="37"/>
      <c r="H175" s="37"/>
    </row>
    <row r="176" spans="7:8" x14ac:dyDescent="0.25">
      <c r="G176" s="37"/>
      <c r="H176" s="37"/>
    </row>
    <row r="177" spans="7:8" x14ac:dyDescent="0.25">
      <c r="G177" s="37"/>
      <c r="H177" s="37"/>
    </row>
    <row r="178" spans="7:8" x14ac:dyDescent="0.25">
      <c r="G178" s="37"/>
      <c r="H178" s="37"/>
    </row>
    <row r="179" spans="7:8" x14ac:dyDescent="0.25">
      <c r="G179" s="37"/>
      <c r="H179" s="37"/>
    </row>
    <row r="180" spans="7:8" x14ac:dyDescent="0.25">
      <c r="G180" s="37"/>
      <c r="H180" s="37"/>
    </row>
    <row r="181" spans="7:8" x14ac:dyDescent="0.25">
      <c r="G181" s="37"/>
      <c r="H181" s="37"/>
    </row>
    <row r="182" spans="7:8" x14ac:dyDescent="0.25">
      <c r="G182" s="37"/>
      <c r="H182" s="37"/>
    </row>
    <row r="183" spans="7:8" x14ac:dyDescent="0.25">
      <c r="G183" s="37"/>
      <c r="H183" s="37"/>
    </row>
    <row r="184" spans="7:8" x14ac:dyDescent="0.25">
      <c r="G184" s="37"/>
      <c r="H184" s="37"/>
    </row>
    <row r="185" spans="7:8" x14ac:dyDescent="0.25">
      <c r="G185" s="37"/>
      <c r="H185" s="37"/>
    </row>
    <row r="186" spans="7:8" x14ac:dyDescent="0.25">
      <c r="G186" s="37"/>
      <c r="H186" s="37"/>
    </row>
    <row r="187" spans="7:8" x14ac:dyDescent="0.25">
      <c r="G187" s="37"/>
      <c r="H187" s="37"/>
    </row>
    <row r="188" spans="7:8" x14ac:dyDescent="0.25">
      <c r="G188" s="37"/>
      <c r="H188" s="37"/>
    </row>
    <row r="189" spans="7:8" x14ac:dyDescent="0.25">
      <c r="G189" s="37"/>
      <c r="H189" s="37"/>
    </row>
    <row r="190" spans="7:8" x14ac:dyDescent="0.25">
      <c r="G190" s="37"/>
      <c r="H190" s="37"/>
    </row>
    <row r="191" spans="7:8" x14ac:dyDescent="0.25">
      <c r="G191" s="37"/>
      <c r="H191" s="37"/>
    </row>
    <row r="192" spans="7:8" x14ac:dyDescent="0.25">
      <c r="G192" s="37"/>
      <c r="H192" s="37"/>
    </row>
    <row r="193" spans="7:8" x14ac:dyDescent="0.25">
      <c r="G193" s="37"/>
      <c r="H193" s="37"/>
    </row>
    <row r="194" spans="7:8" x14ac:dyDescent="0.25">
      <c r="G194" s="37"/>
      <c r="H194" s="37"/>
    </row>
    <row r="195" spans="7:8" x14ac:dyDescent="0.25">
      <c r="G195" s="37"/>
      <c r="H195" s="37"/>
    </row>
    <row r="196" spans="7:8" x14ac:dyDescent="0.25">
      <c r="G196" s="37"/>
      <c r="H196" s="37"/>
    </row>
    <row r="197" spans="7:8" x14ac:dyDescent="0.25">
      <c r="G197" s="37"/>
      <c r="H197" s="37"/>
    </row>
    <row r="198" spans="7:8" x14ac:dyDescent="0.25">
      <c r="G198" s="37"/>
      <c r="H198" s="37"/>
    </row>
    <row r="199" spans="7:8" x14ac:dyDescent="0.25">
      <c r="G199" s="37"/>
      <c r="H199" s="37"/>
    </row>
    <row r="200" spans="7:8" x14ac:dyDescent="0.25">
      <c r="G200" s="37"/>
      <c r="H200" s="37"/>
    </row>
    <row r="201" spans="7:8" x14ac:dyDescent="0.25">
      <c r="G201" s="37"/>
      <c r="H201" s="37"/>
    </row>
    <row r="202" spans="7:8" x14ac:dyDescent="0.25">
      <c r="G202" s="37"/>
      <c r="H202" s="37"/>
    </row>
    <row r="203" spans="7:8" x14ac:dyDescent="0.25">
      <c r="G203" s="37"/>
      <c r="H203" s="37"/>
    </row>
    <row r="204" spans="7:8" x14ac:dyDescent="0.25">
      <c r="G204" s="37"/>
      <c r="H204" s="37"/>
    </row>
    <row r="205" spans="7:8" x14ac:dyDescent="0.25">
      <c r="G205" s="37"/>
      <c r="H205" s="37"/>
    </row>
    <row r="206" spans="7:8" x14ac:dyDescent="0.25">
      <c r="G206" s="37"/>
      <c r="H206" s="37"/>
    </row>
    <row r="207" spans="7:8" x14ac:dyDescent="0.25">
      <c r="G207" s="37"/>
      <c r="H207" s="37"/>
    </row>
    <row r="208" spans="7:8" x14ac:dyDescent="0.25">
      <c r="G208" s="37"/>
      <c r="H208" s="37"/>
    </row>
    <row r="209" spans="7:8" x14ac:dyDescent="0.25">
      <c r="G209" s="37"/>
      <c r="H209" s="37"/>
    </row>
    <row r="210" spans="7:8" x14ac:dyDescent="0.25">
      <c r="G210" s="37"/>
      <c r="H210" s="37"/>
    </row>
    <row r="211" spans="7:8" x14ac:dyDescent="0.25">
      <c r="G211" s="37"/>
      <c r="H211" s="37"/>
    </row>
    <row r="212" spans="7:8" x14ac:dyDescent="0.25">
      <c r="G212" s="37"/>
      <c r="H212" s="37"/>
    </row>
    <row r="213" spans="7:8" x14ac:dyDescent="0.25">
      <c r="G213" s="37"/>
      <c r="H213" s="37"/>
    </row>
    <row r="214" spans="7:8" x14ac:dyDescent="0.25">
      <c r="G214" s="37"/>
      <c r="H214" s="37"/>
    </row>
    <row r="215" spans="7:8" x14ac:dyDescent="0.25">
      <c r="G215" s="37"/>
      <c r="H215" s="37"/>
    </row>
    <row r="216" spans="7:8" x14ac:dyDescent="0.25">
      <c r="G216" s="37"/>
      <c r="H216" s="37"/>
    </row>
    <row r="217" spans="7:8" x14ac:dyDescent="0.25">
      <c r="G217" s="37"/>
      <c r="H217" s="37"/>
    </row>
    <row r="218" spans="7:8" x14ac:dyDescent="0.25">
      <c r="G218" s="37"/>
      <c r="H218" s="37"/>
    </row>
    <row r="219" spans="7:8" x14ac:dyDescent="0.25">
      <c r="G219" s="37"/>
      <c r="H219" s="37"/>
    </row>
    <row r="220" spans="7:8" x14ac:dyDescent="0.25">
      <c r="G220" s="37"/>
      <c r="H220" s="37"/>
    </row>
    <row r="221" spans="7:8" x14ac:dyDescent="0.25">
      <c r="G221" s="37"/>
      <c r="H221" s="37"/>
    </row>
    <row r="222" spans="7:8" x14ac:dyDescent="0.25">
      <c r="G222" s="37"/>
      <c r="H222" s="37"/>
    </row>
    <row r="223" spans="7:8" x14ac:dyDescent="0.25">
      <c r="G223" s="37"/>
      <c r="H223" s="37"/>
    </row>
    <row r="224" spans="7:8" x14ac:dyDescent="0.25">
      <c r="G224" s="37"/>
      <c r="H224" s="37"/>
    </row>
    <row r="225" spans="7:8" x14ac:dyDescent="0.25">
      <c r="G225" s="37"/>
      <c r="H225" s="37"/>
    </row>
    <row r="226" spans="7:8" x14ac:dyDescent="0.25">
      <c r="G226" s="37"/>
      <c r="H226" s="37"/>
    </row>
    <row r="227" spans="7:8" x14ac:dyDescent="0.25">
      <c r="G227" s="37"/>
      <c r="H227" s="37"/>
    </row>
    <row r="228" spans="7:8" x14ac:dyDescent="0.25">
      <c r="G228" s="37"/>
      <c r="H228" s="37"/>
    </row>
    <row r="229" spans="7:8" x14ac:dyDescent="0.25">
      <c r="G229" s="37"/>
      <c r="H229" s="37"/>
    </row>
    <row r="230" spans="7:8" x14ac:dyDescent="0.25">
      <c r="G230" s="37"/>
      <c r="H230" s="37"/>
    </row>
    <row r="231" spans="7:8" x14ac:dyDescent="0.25">
      <c r="G231" s="37"/>
      <c r="H231" s="37"/>
    </row>
    <row r="232" spans="7:8" x14ac:dyDescent="0.25">
      <c r="G232" s="37"/>
      <c r="H232" s="37"/>
    </row>
    <row r="233" spans="7:8" x14ac:dyDescent="0.25">
      <c r="G233" s="37"/>
      <c r="H233" s="37"/>
    </row>
    <row r="234" spans="7:8" x14ac:dyDescent="0.25">
      <c r="G234" s="37"/>
      <c r="H234" s="37"/>
    </row>
    <row r="235" spans="7:8" x14ac:dyDescent="0.25">
      <c r="G235" s="37"/>
      <c r="H235" s="37"/>
    </row>
    <row r="236" spans="7:8" x14ac:dyDescent="0.25">
      <c r="G236" s="37"/>
      <c r="H236" s="37"/>
    </row>
    <row r="237" spans="7:8" x14ac:dyDescent="0.25">
      <c r="G237" s="37"/>
      <c r="H237" s="37"/>
    </row>
    <row r="238" spans="7:8" x14ac:dyDescent="0.25">
      <c r="G238" s="37"/>
      <c r="H238" s="37"/>
    </row>
    <row r="239" spans="7:8" x14ac:dyDescent="0.25">
      <c r="G239" s="37"/>
      <c r="H239" s="37"/>
    </row>
    <row r="240" spans="7:8" x14ac:dyDescent="0.25">
      <c r="G240" s="37"/>
      <c r="H240" s="37"/>
    </row>
    <row r="241" spans="7:8" x14ac:dyDescent="0.25">
      <c r="G241" s="37"/>
      <c r="H241" s="37"/>
    </row>
    <row r="242" spans="7:8" x14ac:dyDescent="0.25">
      <c r="G242" s="37"/>
      <c r="H242" s="37"/>
    </row>
    <row r="243" spans="7:8" x14ac:dyDescent="0.25">
      <c r="G243" s="37"/>
      <c r="H243" s="37"/>
    </row>
    <row r="244" spans="7:8" x14ac:dyDescent="0.25">
      <c r="G244" s="37"/>
      <c r="H244" s="37"/>
    </row>
    <row r="245" spans="7:8" x14ac:dyDescent="0.25">
      <c r="G245" s="37"/>
      <c r="H245" s="37"/>
    </row>
    <row r="246" spans="7:8" x14ac:dyDescent="0.25">
      <c r="G246" s="37"/>
      <c r="H246" s="37"/>
    </row>
    <row r="247" spans="7:8" x14ac:dyDescent="0.25">
      <c r="G247" s="37"/>
      <c r="H247" s="37"/>
    </row>
    <row r="248" spans="7:8" x14ac:dyDescent="0.25">
      <c r="G248" s="37"/>
      <c r="H248" s="37"/>
    </row>
    <row r="249" spans="7:8" x14ac:dyDescent="0.25">
      <c r="G249" s="37"/>
      <c r="H249" s="37"/>
    </row>
    <row r="250" spans="7:8" x14ac:dyDescent="0.25">
      <c r="G250" s="37"/>
      <c r="H250" s="37"/>
    </row>
    <row r="251" spans="7:8" x14ac:dyDescent="0.25">
      <c r="G251" s="37"/>
      <c r="H251" s="37"/>
    </row>
    <row r="252" spans="7:8" x14ac:dyDescent="0.25">
      <c r="G252" s="37"/>
      <c r="H252" s="37"/>
    </row>
    <row r="253" spans="7:8" x14ac:dyDescent="0.25">
      <c r="G253" s="37"/>
      <c r="H253" s="37"/>
    </row>
    <row r="254" spans="7:8" x14ac:dyDescent="0.25">
      <c r="G254" s="37"/>
      <c r="H254" s="37"/>
    </row>
    <row r="255" spans="7:8" x14ac:dyDescent="0.25">
      <c r="G255" s="37"/>
      <c r="H255" s="37"/>
    </row>
    <row r="256" spans="7:8" x14ac:dyDescent="0.25">
      <c r="G256" s="37"/>
      <c r="H256" s="37"/>
    </row>
    <row r="257" spans="7:8" x14ac:dyDescent="0.25">
      <c r="G257" s="37"/>
      <c r="H257" s="37"/>
    </row>
    <row r="258" spans="7:8" x14ac:dyDescent="0.25">
      <c r="G258" s="37"/>
      <c r="H258" s="37"/>
    </row>
    <row r="259" spans="7:8" x14ac:dyDescent="0.25">
      <c r="G259" s="37"/>
      <c r="H259" s="37"/>
    </row>
    <row r="260" spans="7:8" x14ac:dyDescent="0.25">
      <c r="G260" s="37"/>
      <c r="H260" s="37"/>
    </row>
    <row r="261" spans="7:8" x14ac:dyDescent="0.25">
      <c r="G261" s="37"/>
      <c r="H261" s="37"/>
    </row>
    <row r="262" spans="7:8" x14ac:dyDescent="0.25">
      <c r="G262" s="37"/>
      <c r="H262" s="37"/>
    </row>
    <row r="263" spans="7:8" x14ac:dyDescent="0.25">
      <c r="G263" s="37"/>
      <c r="H263" s="37"/>
    </row>
    <row r="264" spans="7:8" x14ac:dyDescent="0.25">
      <c r="G264" s="37"/>
      <c r="H264" s="37"/>
    </row>
    <row r="265" spans="7:8" x14ac:dyDescent="0.25">
      <c r="G265" s="37"/>
      <c r="H265" s="37"/>
    </row>
    <row r="266" spans="7:8" x14ac:dyDescent="0.25">
      <c r="G266" s="37"/>
      <c r="H266" s="37"/>
    </row>
    <row r="267" spans="7:8" x14ac:dyDescent="0.25">
      <c r="G267" s="37"/>
      <c r="H267" s="37"/>
    </row>
    <row r="268" spans="7:8" x14ac:dyDescent="0.25">
      <c r="G268" s="37"/>
      <c r="H268" s="37"/>
    </row>
    <row r="269" spans="7:8" x14ac:dyDescent="0.25">
      <c r="G269" s="37"/>
      <c r="H269" s="37"/>
    </row>
    <row r="270" spans="7:8" x14ac:dyDescent="0.25">
      <c r="G270" s="37"/>
      <c r="H270" s="37"/>
    </row>
    <row r="271" spans="7:8" x14ac:dyDescent="0.25">
      <c r="G271" s="37"/>
      <c r="H271" s="37"/>
    </row>
    <row r="272" spans="7:8" x14ac:dyDescent="0.25">
      <c r="G272" s="37"/>
      <c r="H272" s="37"/>
    </row>
    <row r="273" spans="7:8" x14ac:dyDescent="0.25">
      <c r="G273" s="37"/>
      <c r="H273" s="37"/>
    </row>
    <row r="274" spans="7:8" x14ac:dyDescent="0.25">
      <c r="G274" s="37"/>
      <c r="H274" s="37"/>
    </row>
    <row r="275" spans="7:8" x14ac:dyDescent="0.25">
      <c r="G275" s="37"/>
      <c r="H275" s="37"/>
    </row>
    <row r="276" spans="7:8" x14ac:dyDescent="0.25">
      <c r="G276" s="37"/>
      <c r="H276" s="37"/>
    </row>
    <row r="277" spans="7:8" x14ac:dyDescent="0.25">
      <c r="G277" s="37"/>
      <c r="H277" s="37"/>
    </row>
  </sheetData>
  <sheetProtection sheet="1" objects="1" scenarios="1" selectLockedCells="1" selectUnlockedCells="1"/>
  <mergeCells count="113">
    <mergeCell ref="D36:D42"/>
    <mergeCell ref="A25:A26"/>
    <mergeCell ref="A23:A24"/>
    <mergeCell ref="A27:A28"/>
    <mergeCell ref="A2:K3"/>
    <mergeCell ref="D71:D77"/>
    <mergeCell ref="D78:D84"/>
    <mergeCell ref="A83:A84"/>
    <mergeCell ref="A64:B64"/>
    <mergeCell ref="A65:A66"/>
    <mergeCell ref="A67:A68"/>
    <mergeCell ref="A69:A70"/>
    <mergeCell ref="A71:B71"/>
    <mergeCell ref="A72:A73"/>
    <mergeCell ref="A74:A75"/>
    <mergeCell ref="A76:A77"/>
    <mergeCell ref="A60:A61"/>
    <mergeCell ref="A62:A63"/>
    <mergeCell ref="A29:B29"/>
    <mergeCell ref="A36:B36"/>
    <mergeCell ref="A30:A31"/>
    <mergeCell ref="A58:A59"/>
    <mergeCell ref="A43:B43"/>
    <mergeCell ref="A34:A35"/>
    <mergeCell ref="A15:B15"/>
    <mergeCell ref="A22:B22"/>
    <mergeCell ref="A20:A21"/>
    <mergeCell ref="A18:A19"/>
    <mergeCell ref="A55:A56"/>
    <mergeCell ref="A32:A33"/>
    <mergeCell ref="A37:A38"/>
    <mergeCell ref="A39:A40"/>
    <mergeCell ref="A41:A42"/>
    <mergeCell ref="A53:A54"/>
    <mergeCell ref="CF5:CG6"/>
    <mergeCell ref="A78:B78"/>
    <mergeCell ref="A79:A80"/>
    <mergeCell ref="A81:A82"/>
    <mergeCell ref="D57:D63"/>
    <mergeCell ref="D50:D56"/>
    <mergeCell ref="D29:D35"/>
    <mergeCell ref="A16:A17"/>
    <mergeCell ref="A44:A45"/>
    <mergeCell ref="A46:A47"/>
    <mergeCell ref="A48:A49"/>
    <mergeCell ref="A50:B50"/>
    <mergeCell ref="AY6:AZ6"/>
    <mergeCell ref="A57:B57"/>
    <mergeCell ref="A51:A52"/>
    <mergeCell ref="D22:D28"/>
    <mergeCell ref="D8:D14"/>
    <mergeCell ref="D15:D21"/>
    <mergeCell ref="D64:D70"/>
    <mergeCell ref="D43:D49"/>
    <mergeCell ref="CC6:CD6"/>
    <mergeCell ref="BG6:BH6"/>
    <mergeCell ref="BI6:BJ6"/>
    <mergeCell ref="BK6:BL6"/>
    <mergeCell ref="BY6:BZ6"/>
    <mergeCell ref="CA6:CB6"/>
    <mergeCell ref="BA6:BB6"/>
    <mergeCell ref="BC6:BD6"/>
    <mergeCell ref="BE6:BF6"/>
    <mergeCell ref="AC5:AH5"/>
    <mergeCell ref="AI5:AN5"/>
    <mergeCell ref="AO5:AT5"/>
    <mergeCell ref="AU5:AZ5"/>
    <mergeCell ref="BA5:BF5"/>
    <mergeCell ref="AO6:AP6"/>
    <mergeCell ref="AQ6:AR6"/>
    <mergeCell ref="AS6:AT6"/>
    <mergeCell ref="BM6:BN6"/>
    <mergeCell ref="BO6:BP6"/>
    <mergeCell ref="BQ6:BR6"/>
    <mergeCell ref="BS6:BT6"/>
    <mergeCell ref="BU6:BV6"/>
    <mergeCell ref="BW6:BX6"/>
    <mergeCell ref="BG5:BL5"/>
    <mergeCell ref="BM5:BR5"/>
    <mergeCell ref="BS5:BX5"/>
    <mergeCell ref="AA6:AB6"/>
    <mergeCell ref="AC6:AD6"/>
    <mergeCell ref="AE6:AF6"/>
    <mergeCell ref="AG6:AH6"/>
    <mergeCell ref="AI6:AJ6"/>
    <mergeCell ref="AK6:AL6"/>
    <mergeCell ref="AM6:AN6"/>
    <mergeCell ref="AU6:AV6"/>
    <mergeCell ref="AW6:AX6"/>
    <mergeCell ref="CE5:CE6"/>
    <mergeCell ref="Q5:V5"/>
    <mergeCell ref="Q6:R6"/>
    <mergeCell ref="S6:T6"/>
    <mergeCell ref="U6:V6"/>
    <mergeCell ref="A9:A10"/>
    <mergeCell ref="A11:A12"/>
    <mergeCell ref="A13:A14"/>
    <mergeCell ref="A8:B8"/>
    <mergeCell ref="K5:P5"/>
    <mergeCell ref="D5:D7"/>
    <mergeCell ref="A5:B7"/>
    <mergeCell ref="C5:C7"/>
    <mergeCell ref="E5:J5"/>
    <mergeCell ref="BY5:CD5"/>
    <mergeCell ref="E6:F6"/>
    <mergeCell ref="G6:H6"/>
    <mergeCell ref="I6:J6"/>
    <mergeCell ref="K6:L6"/>
    <mergeCell ref="M6:N6"/>
    <mergeCell ref="O6:P6"/>
    <mergeCell ref="W5:AB5"/>
    <mergeCell ref="W6:X6"/>
    <mergeCell ref="Y6:Z6"/>
  </mergeCells>
  <pageMargins left="0.7" right="0.7" top="0.75" bottom="0.75" header="0.3" footer="0.3"/>
  <pageSetup paperSize="9" orientation="portrait" r:id="rId1"/>
  <ignoredErrors>
    <ignoredError sqref="E36" numberStoredAsText="1"/>
    <ignoredError sqref="CA18:CA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Карпушин Александр Дмитриевич</dc:creator>
  <cp:lastModifiedBy>Черная Светлана Георгиевна</cp:lastModifiedBy>
  <cp:lastPrinted>2021-04-08T12:57:12Z</cp:lastPrinted>
  <dcterms:created xsi:type="dcterms:W3CDTF">2020-10-02T09:47:36Z</dcterms:created>
  <dcterms:modified xsi:type="dcterms:W3CDTF">2022-02-03T11:53:20Z</dcterms:modified>
</cp:coreProperties>
</file>